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ATOUREH\Documents\Offline Records (OT)\TOOLS\"/>
    </mc:Choice>
  </mc:AlternateContent>
  <xr:revisionPtr revIDLastSave="0" documentId="13_ncr:1_{6C23FF8F-F2C0-4446-AEFC-C91EA4331FB7}" xr6:coauthVersionLast="47" xr6:coauthVersionMax="47" xr10:uidLastSave="{00000000-0000-0000-0000-000000000000}"/>
  <bookViews>
    <workbookView xWindow="-120" yWindow="-120" windowWidth="29040" windowHeight="15840" tabRatio="713" xr2:uid="{00000000-000D-0000-FFFF-FFFF00000000}"/>
  </bookViews>
  <sheets>
    <sheet name="Template" sheetId="18" r:id="rId1"/>
    <sheet name="Information" sheetId="15" r:id="rId2"/>
    <sheet name="List" sheetId="5" state="hidden" r:id="rId3"/>
    <sheet name="CSC" sheetId="6" state="hidden" r:id="rId4"/>
    <sheet name="Reference list" sheetId="7" state="hidden" r:id="rId5"/>
  </sheets>
  <externalReferences>
    <externalReference r:id="rId6"/>
    <externalReference r:id="rId7"/>
  </externalReferences>
  <definedNames>
    <definedName name="_2020_dates" localSheetId="4">'Reference list'!#REF!</definedName>
    <definedName name="_2021_dates" localSheetId="4">'Reference list'!#REF!</definedName>
    <definedName name="_2021_dates_1" localSheetId="4">'Reference list'!#REF!</definedName>
    <definedName name="_2022_dates" localSheetId="4">'Reference list'!#REF!</definedName>
    <definedName name="_xlnm._FilterDatabase" localSheetId="4" hidden="1">'Reference list'!$J$3:$L$22</definedName>
    <definedName name="_ftn1" localSheetId="2">List!$J$6</definedName>
    <definedName name="_ftnref1" localSheetId="2">List!$J$2</definedName>
    <definedName name="Accommodation_Type">[1]Lists!$Z$2:$Z$7</definedName>
    <definedName name="CAT_Score">[2]Lists!$J$2:$J$5</definedName>
  </definedNames>
  <calcPr calcId="191029" concurrentManualCount="2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78" i="18" l="1"/>
  <c r="M79" i="18" s="1"/>
  <c r="I73" i="18"/>
  <c r="H73" i="18" s="1"/>
  <c r="I74" i="18"/>
  <c r="H74" i="18" s="1"/>
  <c r="I4" i="18"/>
  <c r="N57" i="18"/>
  <c r="N56" i="18"/>
  <c r="N65" i="18"/>
  <c r="N64" i="18"/>
  <c r="G57" i="18"/>
  <c r="G56" i="18"/>
  <c r="G55" i="18"/>
  <c r="G59" i="18" l="1"/>
  <c r="G58" i="18"/>
  <c r="B89" i="18"/>
  <c r="C58" i="18" l="1"/>
  <c r="K40" i="18"/>
  <c r="K41" i="18"/>
  <c r="K42" i="18"/>
  <c r="K43" i="18"/>
  <c r="K44" i="18"/>
  <c r="K45" i="18"/>
  <c r="K46" i="18"/>
  <c r="K47" i="18"/>
  <c r="K48" i="18"/>
  <c r="A4" i="7"/>
  <c r="A5" i="7" s="1"/>
  <c r="A6" i="7" s="1"/>
  <c r="A7" i="7" s="1"/>
  <c r="A8" i="7" s="1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A43" i="7" s="1"/>
  <c r="A44" i="7" s="1"/>
  <c r="A45" i="7" s="1"/>
  <c r="A46" i="7" s="1"/>
  <c r="A47" i="7" s="1"/>
  <c r="A48" i="7" s="1"/>
  <c r="A49" i="7" s="1"/>
  <c r="A50" i="7" s="1"/>
  <c r="A51" i="7" s="1"/>
  <c r="A52" i="7" s="1"/>
  <c r="A53" i="7" s="1"/>
  <c r="A54" i="7" s="1"/>
  <c r="A55" i="7" s="1"/>
  <c r="A56" i="7" s="1"/>
  <c r="A57" i="7" s="1"/>
  <c r="A58" i="7" s="1"/>
  <c r="A59" i="7" s="1"/>
  <c r="A60" i="7" s="1"/>
  <c r="A61" i="7" s="1"/>
  <c r="A62" i="7" s="1"/>
  <c r="A63" i="7" s="1"/>
  <c r="A64" i="7" s="1"/>
  <c r="A65" i="7" s="1"/>
  <c r="A66" i="7" s="1"/>
  <c r="A67" i="7" s="1"/>
  <c r="A68" i="7" s="1"/>
  <c r="A69" i="7" s="1"/>
  <c r="A70" i="7" s="1"/>
  <c r="A71" i="7" s="1"/>
  <c r="A72" i="7" s="1"/>
  <c r="A73" i="7" s="1"/>
  <c r="A74" i="7" s="1"/>
  <c r="A75" i="7" s="1"/>
  <c r="A76" i="7" s="1"/>
  <c r="A77" i="7" s="1"/>
  <c r="A78" i="7" s="1"/>
  <c r="A79" i="7" s="1"/>
  <c r="A80" i="7" s="1"/>
  <c r="A81" i="7" s="1"/>
  <c r="A82" i="7" s="1"/>
  <c r="A83" i="7" s="1"/>
  <c r="A84" i="7" s="1"/>
  <c r="A85" i="7" s="1"/>
  <c r="A86" i="7" s="1"/>
  <c r="A87" i="7" s="1"/>
  <c r="A88" i="7" s="1"/>
  <c r="A89" i="7" s="1"/>
  <c r="A90" i="7" s="1"/>
  <c r="A91" i="7" s="1"/>
  <c r="A92" i="7" s="1"/>
  <c r="A93" i="7" s="1"/>
  <c r="A94" i="7" s="1"/>
  <c r="A95" i="7" s="1"/>
  <c r="A96" i="7" s="1"/>
  <c r="A97" i="7" s="1"/>
  <c r="A98" i="7" s="1"/>
  <c r="A99" i="7" s="1"/>
  <c r="A100" i="7" s="1"/>
  <c r="A101" i="7" s="1"/>
  <c r="A102" i="7" s="1"/>
  <c r="A103" i="7" s="1"/>
  <c r="A104" i="7" s="1"/>
  <c r="A105" i="7" s="1"/>
  <c r="A106" i="7" s="1"/>
  <c r="A107" i="7" s="1"/>
  <c r="A108" i="7" s="1"/>
  <c r="A109" i="7" s="1"/>
  <c r="A110" i="7" s="1"/>
  <c r="A111" i="7" s="1"/>
  <c r="A112" i="7" s="1"/>
  <c r="A113" i="7" s="1"/>
  <c r="A114" i="7" s="1"/>
  <c r="A115" i="7" s="1"/>
  <c r="A116" i="7" s="1"/>
  <c r="A117" i="7" s="1"/>
  <c r="A118" i="7" s="1"/>
  <c r="A119" i="7" s="1"/>
  <c r="A120" i="7" s="1"/>
  <c r="A121" i="7" s="1"/>
  <c r="A122" i="7" s="1"/>
  <c r="A123" i="7" s="1"/>
  <c r="A124" i="7" s="1"/>
  <c r="A125" i="7" s="1"/>
  <c r="A126" i="7" s="1"/>
  <c r="A127" i="7" s="1"/>
  <c r="A128" i="7" s="1"/>
  <c r="A129" i="7" s="1"/>
  <c r="A130" i="7" s="1"/>
  <c r="A131" i="7" s="1"/>
  <c r="A132" i="7" s="1"/>
  <c r="A133" i="7" s="1"/>
  <c r="A134" i="7" s="1"/>
  <c r="A135" i="7" s="1"/>
  <c r="A136" i="7" s="1"/>
  <c r="A137" i="7" s="1"/>
  <c r="A138" i="7" s="1"/>
  <c r="A139" i="7" s="1"/>
  <c r="A140" i="7" s="1"/>
  <c r="A141" i="7" s="1"/>
  <c r="A142" i="7" s="1"/>
  <c r="A143" i="7" s="1"/>
  <c r="A144" i="7" s="1"/>
  <c r="A145" i="7" s="1"/>
  <c r="A146" i="7" s="1"/>
  <c r="A147" i="7" s="1"/>
  <c r="A148" i="7" s="1"/>
  <c r="A149" i="7" s="1"/>
  <c r="A150" i="7" s="1"/>
  <c r="A151" i="7" s="1"/>
  <c r="A152" i="7" s="1"/>
  <c r="A153" i="7" s="1"/>
  <c r="A154" i="7" s="1"/>
  <c r="A155" i="7" s="1"/>
  <c r="A156" i="7" s="1"/>
  <c r="A157" i="7" s="1"/>
  <c r="A158" i="7" s="1"/>
  <c r="A159" i="7" s="1"/>
  <c r="A160" i="7" s="1"/>
  <c r="A161" i="7" s="1"/>
  <c r="A162" i="7" s="1"/>
  <c r="A163" i="7" s="1"/>
  <c r="A164" i="7" s="1"/>
  <c r="A165" i="7" s="1"/>
  <c r="A166" i="7" s="1"/>
  <c r="A167" i="7" s="1"/>
  <c r="A168" i="7" s="1"/>
  <c r="A169" i="7" s="1"/>
  <c r="A170" i="7" s="1"/>
  <c r="A171" i="7" s="1"/>
  <c r="A172" i="7" s="1"/>
  <c r="A173" i="7" s="1"/>
  <c r="A174" i="7" s="1"/>
  <c r="A175" i="7" s="1"/>
  <c r="A176" i="7" s="1"/>
  <c r="A177" i="7" s="1"/>
  <c r="A178" i="7" s="1"/>
  <c r="A179" i="7" s="1"/>
  <c r="A180" i="7" s="1"/>
  <c r="A181" i="7" s="1"/>
  <c r="A182" i="7" s="1"/>
  <c r="A183" i="7" s="1"/>
  <c r="A184" i="7" s="1"/>
  <c r="A185" i="7" s="1"/>
  <c r="A186" i="7" s="1"/>
  <c r="A187" i="7" s="1"/>
  <c r="A188" i="7" s="1"/>
  <c r="A189" i="7" s="1"/>
  <c r="A190" i="7" s="1"/>
  <c r="A191" i="7" s="1"/>
  <c r="A192" i="7" s="1"/>
  <c r="A193" i="7" s="1"/>
  <c r="A194" i="7" s="1"/>
  <c r="A195" i="7" s="1"/>
  <c r="A196" i="7" s="1"/>
  <c r="A197" i="7" s="1"/>
  <c r="A198" i="7" s="1"/>
  <c r="A199" i="7" s="1"/>
  <c r="A200" i="7" s="1"/>
  <c r="A201" i="7" s="1"/>
  <c r="A202" i="7" s="1"/>
  <c r="A203" i="7" s="1"/>
  <c r="A204" i="7" s="1"/>
  <c r="A205" i="7" s="1"/>
  <c r="A206" i="7" s="1"/>
  <c r="A207" i="7" s="1"/>
  <c r="A208" i="7" s="1"/>
  <c r="A209" i="7" s="1"/>
  <c r="A210" i="7" s="1"/>
  <c r="A211" i="7" s="1"/>
  <c r="A212" i="7" s="1"/>
  <c r="A213" i="7" s="1"/>
  <c r="A214" i="7" s="1"/>
  <c r="A215" i="7" s="1"/>
  <c r="A216" i="7" s="1"/>
  <c r="A217" i="7" s="1"/>
  <c r="A218" i="7" s="1"/>
  <c r="A219" i="7" s="1"/>
  <c r="A220" i="7" s="1"/>
  <c r="A221" i="7" s="1"/>
  <c r="A222" i="7" s="1"/>
  <c r="A223" i="7" s="1"/>
  <c r="A224" i="7" s="1"/>
  <c r="A225" i="7" s="1"/>
  <c r="A226" i="7" s="1"/>
  <c r="A227" i="7" s="1"/>
  <c r="A228" i="7" s="1"/>
  <c r="A229" i="7" s="1"/>
  <c r="A230" i="7" s="1"/>
  <c r="A231" i="7" s="1"/>
  <c r="A232" i="7" s="1"/>
  <c r="A233" i="7" s="1"/>
  <c r="A234" i="7" s="1"/>
  <c r="A235" i="7" s="1"/>
  <c r="A236" i="7" s="1"/>
  <c r="A237" i="7" s="1"/>
  <c r="A238" i="7" s="1"/>
  <c r="A239" i="7" s="1"/>
  <c r="A240" i="7" s="1"/>
  <c r="A241" i="7" s="1"/>
  <c r="A242" i="7" s="1"/>
  <c r="A243" i="7" s="1"/>
  <c r="A244" i="7" s="1"/>
  <c r="A245" i="7" s="1"/>
  <c r="A246" i="7" s="1"/>
  <c r="A247" i="7" s="1"/>
  <c r="A248" i="7" s="1"/>
  <c r="A249" i="7" s="1"/>
  <c r="A250" i="7" s="1"/>
  <c r="A251" i="7" s="1"/>
  <c r="A252" i="7" s="1"/>
  <c r="A253" i="7" s="1"/>
  <c r="A254" i="7" s="1"/>
  <c r="A255" i="7" s="1"/>
  <c r="A256" i="7" s="1"/>
  <c r="A257" i="7" s="1"/>
  <c r="A258" i="7" s="1"/>
  <c r="A259" i="7" s="1"/>
  <c r="A260" i="7" s="1"/>
  <c r="A261" i="7" s="1"/>
  <c r="A262" i="7" s="1"/>
  <c r="A263" i="7" s="1"/>
  <c r="A264" i="7" s="1"/>
  <c r="A265" i="7" s="1"/>
  <c r="A266" i="7" s="1"/>
  <c r="A267" i="7" s="1"/>
  <c r="A268" i="7" s="1"/>
  <c r="A269" i="7" s="1"/>
  <c r="A270" i="7" s="1"/>
  <c r="A271" i="7" s="1"/>
  <c r="A272" i="7" s="1"/>
  <c r="A273" i="7" s="1"/>
  <c r="A274" i="7" s="1"/>
  <c r="A275" i="7" s="1"/>
  <c r="A276" i="7" s="1"/>
  <c r="A277" i="7" s="1"/>
  <c r="A278" i="7" s="1"/>
  <c r="A279" i="7" s="1"/>
  <c r="A280" i="7" s="1"/>
  <c r="A281" i="7" s="1"/>
  <c r="A282" i="7" s="1"/>
  <c r="A283" i="7" s="1"/>
  <c r="A284" i="7" s="1"/>
  <c r="A285" i="7" s="1"/>
  <c r="A286" i="7" s="1"/>
  <c r="A287" i="7" s="1"/>
  <c r="A288" i="7" s="1"/>
  <c r="A289" i="7" s="1"/>
  <c r="A290" i="7" s="1"/>
  <c r="A291" i="7" s="1"/>
  <c r="A292" i="7" s="1"/>
  <c r="A293" i="7" s="1"/>
  <c r="A294" i="7" s="1"/>
  <c r="A295" i="7" s="1"/>
  <c r="A296" i="7" s="1"/>
  <c r="A297" i="7" s="1"/>
  <c r="A298" i="7" s="1"/>
  <c r="A299" i="7" s="1"/>
  <c r="A300" i="7" s="1"/>
  <c r="A301" i="7" s="1"/>
  <c r="A302" i="7" s="1"/>
  <c r="A303" i="7" s="1"/>
  <c r="A304" i="7" s="1"/>
  <c r="A305" i="7" s="1"/>
  <c r="A306" i="7" s="1"/>
  <c r="A307" i="7" s="1"/>
  <c r="A308" i="7" s="1"/>
  <c r="A309" i="7" s="1"/>
  <c r="A310" i="7" s="1"/>
  <c r="A311" i="7" s="1"/>
  <c r="A312" i="7" s="1"/>
  <c r="A313" i="7" s="1"/>
  <c r="A314" i="7" s="1"/>
  <c r="A315" i="7" s="1"/>
  <c r="A316" i="7" s="1"/>
  <c r="A317" i="7" s="1"/>
  <c r="A318" i="7" s="1"/>
  <c r="A319" i="7" s="1"/>
  <c r="A320" i="7" s="1"/>
  <c r="A321" i="7" s="1"/>
  <c r="A322" i="7" s="1"/>
  <c r="A323" i="7" s="1"/>
  <c r="A324" i="7" s="1"/>
  <c r="A325" i="7" s="1"/>
  <c r="A326" i="7" s="1"/>
  <c r="A327" i="7" s="1"/>
  <c r="A328" i="7" s="1"/>
  <c r="A329" i="7" s="1"/>
  <c r="A330" i="7" s="1"/>
  <c r="A331" i="7" s="1"/>
  <c r="A332" i="7" s="1"/>
  <c r="A333" i="7" s="1"/>
  <c r="A334" i="7" s="1"/>
  <c r="A335" i="7" s="1"/>
  <c r="A336" i="7" s="1"/>
  <c r="A337" i="7" s="1"/>
  <c r="A338" i="7" s="1"/>
  <c r="A339" i="7" s="1"/>
  <c r="A340" i="7" s="1"/>
  <c r="A341" i="7" s="1"/>
  <c r="A342" i="7" s="1"/>
  <c r="A343" i="7" s="1"/>
  <c r="A344" i="7" s="1"/>
  <c r="A345" i="7" s="1"/>
  <c r="A346" i="7" s="1"/>
  <c r="A347" i="7" s="1"/>
  <c r="A348" i="7" s="1"/>
  <c r="A349" i="7" s="1"/>
  <c r="A350" i="7" s="1"/>
  <c r="A351" i="7" s="1"/>
  <c r="A352" i="7" s="1"/>
  <c r="A353" i="7" s="1"/>
  <c r="A354" i="7" s="1"/>
  <c r="A355" i="7" s="1"/>
  <c r="A356" i="7" s="1"/>
  <c r="A357" i="7" s="1"/>
  <c r="A358" i="7" s="1"/>
  <c r="A359" i="7" s="1"/>
  <c r="A360" i="7" s="1"/>
  <c r="A361" i="7" s="1"/>
  <c r="A362" i="7" s="1"/>
  <c r="A363" i="7" s="1"/>
  <c r="A364" i="7" s="1"/>
  <c r="A365" i="7" s="1"/>
  <c r="A366" i="7" s="1"/>
  <c r="A367" i="7" s="1"/>
  <c r="A368" i="7" s="1"/>
  <c r="A369" i="7" s="1"/>
  <c r="A370" i="7" s="1"/>
  <c r="A371" i="7" s="1"/>
  <c r="A372" i="7" s="1"/>
  <c r="A373" i="7" s="1"/>
  <c r="A374" i="7" s="1"/>
  <c r="A375" i="7" s="1"/>
  <c r="A376" i="7" s="1"/>
  <c r="G65" i="18"/>
  <c r="L26" i="18"/>
  <c r="H26" i="18"/>
  <c r="A377" i="7" l="1"/>
  <c r="F376" i="7"/>
  <c r="D376" i="7" s="1"/>
  <c r="C376" i="7"/>
  <c r="F4" i="7"/>
  <c r="F5" i="7"/>
  <c r="L40" i="18"/>
  <c r="M40" i="18" s="1"/>
  <c r="L41" i="18"/>
  <c r="M41" i="18" s="1"/>
  <c r="L42" i="18"/>
  <c r="M42" i="18" s="1"/>
  <c r="L43" i="18"/>
  <c r="M43" i="18" s="1"/>
  <c r="L44" i="18"/>
  <c r="M44" i="18" s="1"/>
  <c r="L45" i="18"/>
  <c r="M45" i="18" s="1"/>
  <c r="L46" i="18"/>
  <c r="M46" i="18" s="1"/>
  <c r="L47" i="18"/>
  <c r="M47" i="18" s="1"/>
  <c r="L48" i="18"/>
  <c r="M48" i="18" s="1"/>
  <c r="G64" i="18"/>
  <c r="E376" i="7" l="1"/>
  <c r="F377" i="7"/>
  <c r="C377" i="7" s="1"/>
  <c r="A378" i="7"/>
  <c r="E82" i="18"/>
  <c r="F6" i="7"/>
  <c r="C4" i="7"/>
  <c r="E377" i="7" l="1"/>
  <c r="D377" i="7"/>
  <c r="F378" i="7"/>
  <c r="C378" i="7" s="1"/>
  <c r="A379" i="7"/>
  <c r="F7" i="7"/>
  <c r="D4" i="7"/>
  <c r="E4" i="7"/>
  <c r="D378" i="7" l="1"/>
  <c r="E378" i="7"/>
  <c r="A380" i="7"/>
  <c r="F379" i="7"/>
  <c r="D379" i="7" s="1"/>
  <c r="F8" i="7"/>
  <c r="D5" i="7"/>
  <c r="E5" i="7"/>
  <c r="C5" i="7"/>
  <c r="E379" i="7" l="1"/>
  <c r="C379" i="7"/>
  <c r="F380" i="7"/>
  <c r="C380" i="7" s="1"/>
  <c r="A381" i="7"/>
  <c r="F9" i="7"/>
  <c r="C6" i="7"/>
  <c r="D6" i="7"/>
  <c r="E6" i="7"/>
  <c r="E7" i="7"/>
  <c r="D380" i="7" l="1"/>
  <c r="E380" i="7"/>
  <c r="F381" i="7"/>
  <c r="E381" i="7" s="1"/>
  <c r="A382" i="7"/>
  <c r="F10" i="7"/>
  <c r="C7" i="7"/>
  <c r="D7" i="7"/>
  <c r="C381" i="7" l="1"/>
  <c r="D381" i="7"/>
  <c r="F382" i="7"/>
  <c r="D382" i="7" s="1"/>
  <c r="A383" i="7"/>
  <c r="C382" i="7"/>
  <c r="F11" i="7"/>
  <c r="E11" i="7" s="1"/>
  <c r="E9" i="7"/>
  <c r="E10" i="7"/>
  <c r="E382" i="7" l="1"/>
  <c r="F383" i="7"/>
  <c r="A384" i="7"/>
  <c r="F12" i="7"/>
  <c r="E12" i="7" s="1"/>
  <c r="C10" i="7"/>
  <c r="D10" i="7"/>
  <c r="D9" i="7"/>
  <c r="C8" i="7"/>
  <c r="D8" i="7"/>
  <c r="C11" i="7"/>
  <c r="D11" i="7"/>
  <c r="C9" i="7"/>
  <c r="E8" i="7"/>
  <c r="C383" i="7" l="1"/>
  <c r="E383" i="7"/>
  <c r="D383" i="7"/>
  <c r="F384" i="7"/>
  <c r="D384" i="7" s="1"/>
  <c r="A385" i="7"/>
  <c r="C12" i="7"/>
  <c r="D12" i="7"/>
  <c r="F13" i="7"/>
  <c r="E13" i="7" s="1"/>
  <c r="E384" i="7" l="1"/>
  <c r="C384" i="7"/>
  <c r="F385" i="7"/>
  <c r="D385" i="7" s="1"/>
  <c r="A386" i="7"/>
  <c r="C13" i="7"/>
  <c r="D13" i="7"/>
  <c r="F14" i="7"/>
  <c r="E385" i="7" l="1"/>
  <c r="C385" i="7"/>
  <c r="F386" i="7"/>
  <c r="C386" i="7" s="1"/>
  <c r="A387" i="7"/>
  <c r="E14" i="7"/>
  <c r="C14" i="7"/>
  <c r="D14" i="7"/>
  <c r="F15" i="7"/>
  <c r="D386" i="7" l="1"/>
  <c r="E386" i="7"/>
  <c r="A388" i="7"/>
  <c r="F387" i="7"/>
  <c r="D387" i="7" s="1"/>
  <c r="C387" i="7"/>
  <c r="E15" i="7"/>
  <c r="C15" i="7"/>
  <c r="D15" i="7"/>
  <c r="F16" i="7"/>
  <c r="C16" i="7" s="1"/>
  <c r="K31" i="18"/>
  <c r="K32" i="18"/>
  <c r="L32" i="18" s="1"/>
  <c r="K33" i="18"/>
  <c r="K34" i="18"/>
  <c r="L34" i="18" s="1"/>
  <c r="K35" i="18"/>
  <c r="K36" i="18"/>
  <c r="K37" i="18"/>
  <c r="K38" i="18"/>
  <c r="L38" i="18" s="1"/>
  <c r="M38" i="18" s="1"/>
  <c r="K39" i="18"/>
  <c r="M34" i="18"/>
  <c r="L33" i="18"/>
  <c r="E387" i="7" l="1"/>
  <c r="F388" i="7"/>
  <c r="A389" i="7"/>
  <c r="D16" i="7"/>
  <c r="E16" i="7"/>
  <c r="F17" i="7"/>
  <c r="D17" i="7" s="1"/>
  <c r="M33" i="18"/>
  <c r="L37" i="18"/>
  <c r="M37" i="18" s="1"/>
  <c r="M32" i="18"/>
  <c r="L36" i="18"/>
  <c r="M36" i="18" s="1"/>
  <c r="E17" i="7" l="1"/>
  <c r="D388" i="7"/>
  <c r="C388" i="7"/>
  <c r="E388" i="7"/>
  <c r="C17" i="7"/>
  <c r="F389" i="7"/>
  <c r="D389" i="7" s="1"/>
  <c r="A390" i="7"/>
  <c r="F18" i="7"/>
  <c r="D18" i="7" s="1"/>
  <c r="L31" i="18"/>
  <c r="M31" i="18" s="1"/>
  <c r="E18" i="7" l="1"/>
  <c r="E389" i="7"/>
  <c r="C389" i="7"/>
  <c r="F390" i="7"/>
  <c r="D390" i="7" s="1"/>
  <c r="A391" i="7"/>
  <c r="E390" i="7"/>
  <c r="C18" i="7"/>
  <c r="F19" i="7"/>
  <c r="L35" i="18"/>
  <c r="M35" i="18" s="1"/>
  <c r="L39" i="18"/>
  <c r="M39" i="18" s="1"/>
  <c r="C390" i="7" l="1"/>
  <c r="F391" i="7"/>
  <c r="D391" i="7" s="1"/>
  <c r="A392" i="7"/>
  <c r="E391" i="7"/>
  <c r="C391" i="7"/>
  <c r="D19" i="7"/>
  <c r="E19" i="7"/>
  <c r="C19" i="7"/>
  <c r="F20" i="7"/>
  <c r="C20" i="7" s="1"/>
  <c r="F392" i="7" l="1"/>
  <c r="D392" i="7" s="1"/>
  <c r="A393" i="7"/>
  <c r="E20" i="7"/>
  <c r="D20" i="7"/>
  <c r="F21" i="7"/>
  <c r="D21" i="7" s="1"/>
  <c r="E21" i="7" l="1"/>
  <c r="E392" i="7"/>
  <c r="C21" i="7"/>
  <c r="C392" i="7"/>
  <c r="F393" i="7"/>
  <c r="A394" i="7"/>
  <c r="D393" i="7"/>
  <c r="E393" i="7"/>
  <c r="C393" i="7"/>
  <c r="F22" i="7"/>
  <c r="C22" i="7" s="1"/>
  <c r="F394" i="7" l="1"/>
  <c r="A395" i="7"/>
  <c r="D394" i="7"/>
  <c r="E22" i="7"/>
  <c r="D22" i="7"/>
  <c r="F23" i="7"/>
  <c r="E23" i="7" s="1"/>
  <c r="C23" i="7" l="1"/>
  <c r="C394" i="7"/>
  <c r="E394" i="7"/>
  <c r="A396" i="7"/>
  <c r="F395" i="7"/>
  <c r="E395" i="7" s="1"/>
  <c r="C395" i="7"/>
  <c r="D23" i="7"/>
  <c r="F24" i="7"/>
  <c r="D395" i="7" l="1"/>
  <c r="A397" i="7"/>
  <c r="F396" i="7"/>
  <c r="D24" i="7"/>
  <c r="C24" i="7"/>
  <c r="E24" i="7"/>
  <c r="F25" i="7"/>
  <c r="D396" i="7" l="1"/>
  <c r="C396" i="7"/>
  <c r="E396" i="7"/>
  <c r="A398" i="7"/>
  <c r="F397" i="7"/>
  <c r="C397" i="7" s="1"/>
  <c r="D25" i="7"/>
  <c r="E25" i="7"/>
  <c r="C25" i="7"/>
  <c r="F26" i="7"/>
  <c r="E397" i="7" l="1"/>
  <c r="D397" i="7"/>
  <c r="A399" i="7"/>
  <c r="F398" i="7"/>
  <c r="D398" i="7" s="1"/>
  <c r="C26" i="7"/>
  <c r="E26" i="7"/>
  <c r="D26" i="7"/>
  <c r="F27" i="7"/>
  <c r="E398" i="7" l="1"/>
  <c r="C398" i="7"/>
  <c r="A400" i="7"/>
  <c r="F399" i="7"/>
  <c r="E399" i="7" s="1"/>
  <c r="D27" i="7"/>
  <c r="E27" i="7"/>
  <c r="C27" i="7"/>
  <c r="F28" i="7"/>
  <c r="C399" i="7" l="1"/>
  <c r="D399" i="7"/>
  <c r="F400" i="7"/>
  <c r="A401" i="7"/>
  <c r="E400" i="7"/>
  <c r="C400" i="7"/>
  <c r="D400" i="7"/>
  <c r="D28" i="7"/>
  <c r="C28" i="7"/>
  <c r="E28" i="7"/>
  <c r="F29" i="7"/>
  <c r="E29" i="7" s="1"/>
  <c r="A402" i="7" l="1"/>
  <c r="F401" i="7"/>
  <c r="E401" i="7" s="1"/>
  <c r="D29" i="7"/>
  <c r="C29" i="7"/>
  <c r="F30" i="7"/>
  <c r="D30" i="7" s="1"/>
  <c r="E30" i="7"/>
  <c r="C30" i="7" l="1"/>
  <c r="C401" i="7"/>
  <c r="D401" i="7"/>
  <c r="A403" i="7"/>
  <c r="F402" i="7"/>
  <c r="F31" i="7"/>
  <c r="C31" i="7" s="1"/>
  <c r="D402" i="7" l="1"/>
  <c r="C402" i="7"/>
  <c r="E402" i="7"/>
  <c r="A404" i="7"/>
  <c r="F403" i="7"/>
  <c r="C403" i="7" s="1"/>
  <c r="D31" i="7"/>
  <c r="E31" i="7"/>
  <c r="F32" i="7"/>
  <c r="E32" i="7" s="1"/>
  <c r="D403" i="7" l="1"/>
  <c r="C32" i="7"/>
  <c r="D32" i="7"/>
  <c r="E403" i="7"/>
  <c r="F404" i="7"/>
  <c r="D404" i="7" s="1"/>
  <c r="A405" i="7"/>
  <c r="F33" i="7"/>
  <c r="E33" i="7" s="1"/>
  <c r="C33" i="7" l="1"/>
  <c r="D33" i="7"/>
  <c r="E404" i="7"/>
  <c r="C404" i="7"/>
  <c r="F405" i="7"/>
  <c r="E405" i="7" s="1"/>
  <c r="A406" i="7"/>
  <c r="F34" i="7"/>
  <c r="C405" i="7" l="1"/>
  <c r="D405" i="7"/>
  <c r="F406" i="7"/>
  <c r="A407" i="7"/>
  <c r="E406" i="7"/>
  <c r="C406" i="7"/>
  <c r="D406" i="7"/>
  <c r="C34" i="7"/>
  <c r="E34" i="7"/>
  <c r="D34" i="7"/>
  <c r="F35" i="7"/>
  <c r="C35" i="7" s="1"/>
  <c r="A408" i="7" l="1"/>
  <c r="F407" i="7"/>
  <c r="C407" i="7" s="1"/>
  <c r="D35" i="7"/>
  <c r="E35" i="7"/>
  <c r="F36" i="7"/>
  <c r="E36" i="7" s="1"/>
  <c r="C36" i="7" l="1"/>
  <c r="D36" i="7"/>
  <c r="D407" i="7"/>
  <c r="E407" i="7"/>
  <c r="A409" i="7"/>
  <c r="F408" i="7"/>
  <c r="F37" i="7"/>
  <c r="E408" i="7" l="1"/>
  <c r="D408" i="7"/>
  <c r="C408" i="7"/>
  <c r="A410" i="7"/>
  <c r="F409" i="7"/>
  <c r="C37" i="7"/>
  <c r="D37" i="7"/>
  <c r="E37" i="7"/>
  <c r="F38" i="7"/>
  <c r="C409" i="7" l="1"/>
  <c r="E409" i="7"/>
  <c r="D409" i="7"/>
  <c r="F410" i="7"/>
  <c r="C410" i="7" s="1"/>
  <c r="A411" i="7"/>
  <c r="C38" i="7"/>
  <c r="D38" i="7"/>
  <c r="E38" i="7"/>
  <c r="F39" i="7"/>
  <c r="E39" i="7" s="1"/>
  <c r="E410" i="7" l="1"/>
  <c r="D410" i="7"/>
  <c r="A412" i="7"/>
  <c r="F411" i="7"/>
  <c r="D411" i="7" s="1"/>
  <c r="C411" i="7"/>
  <c r="C39" i="7"/>
  <c r="D39" i="7"/>
  <c r="F40" i="7"/>
  <c r="E411" i="7" l="1"/>
  <c r="F412" i="7"/>
  <c r="A413" i="7"/>
  <c r="C40" i="7"/>
  <c r="D40" i="7"/>
  <c r="E40" i="7"/>
  <c r="F41" i="7"/>
  <c r="D41" i="7" s="1"/>
  <c r="D412" i="7" l="1"/>
  <c r="C412" i="7"/>
  <c r="E412" i="7"/>
  <c r="F413" i="7"/>
  <c r="E413" i="7" s="1"/>
  <c r="A414" i="7"/>
  <c r="C41" i="7"/>
  <c r="E41" i="7"/>
  <c r="F42" i="7"/>
  <c r="E42" i="7" s="1"/>
  <c r="C42" i="7" l="1"/>
  <c r="D42" i="7"/>
  <c r="C413" i="7"/>
  <c r="D413" i="7"/>
  <c r="F414" i="7"/>
  <c r="E414" i="7" s="1"/>
  <c r="A415" i="7"/>
  <c r="F43" i="7"/>
  <c r="D414" i="7" l="1"/>
  <c r="C414" i="7"/>
  <c r="A416" i="7"/>
  <c r="F415" i="7"/>
  <c r="E415" i="7" s="1"/>
  <c r="D43" i="7"/>
  <c r="C43" i="7"/>
  <c r="E43" i="7"/>
  <c r="F44" i="7"/>
  <c r="D44" i="7" s="1"/>
  <c r="C415" i="7" l="1"/>
  <c r="D415" i="7"/>
  <c r="A417" i="7"/>
  <c r="F416" i="7"/>
  <c r="E44" i="7"/>
  <c r="C44" i="7"/>
  <c r="F45" i="7"/>
  <c r="E45" i="7" s="1"/>
  <c r="C45" i="7" l="1"/>
  <c r="D45" i="7"/>
  <c r="D416" i="7"/>
  <c r="C416" i="7"/>
  <c r="E416" i="7"/>
  <c r="A418" i="7"/>
  <c r="F417" i="7"/>
  <c r="F46" i="7"/>
  <c r="E46" i="7" s="1"/>
  <c r="C417" i="7" l="1"/>
  <c r="E417" i="7"/>
  <c r="D417" i="7"/>
  <c r="D418" i="7"/>
  <c r="F418" i="7"/>
  <c r="A419" i="7"/>
  <c r="C46" i="7"/>
  <c r="D46" i="7"/>
  <c r="F47" i="7"/>
  <c r="E47" i="7" s="1"/>
  <c r="C47" i="7" l="1"/>
  <c r="D47" i="7"/>
  <c r="C418" i="7"/>
  <c r="E418" i="7"/>
  <c r="F419" i="7"/>
  <c r="A420" i="7"/>
  <c r="D419" i="7"/>
  <c r="E419" i="7"/>
  <c r="C419" i="7"/>
  <c r="F48" i="7"/>
  <c r="E48" i="7" s="1"/>
  <c r="F420" i="7" l="1"/>
  <c r="C420" i="7" s="1"/>
  <c r="A421" i="7"/>
  <c r="C48" i="7"/>
  <c r="D48" i="7"/>
  <c r="F49" i="7"/>
  <c r="C49" i="7" s="1"/>
  <c r="D420" i="7" l="1"/>
  <c r="E420" i="7"/>
  <c r="A422" i="7"/>
  <c r="F421" i="7"/>
  <c r="E421" i="7" s="1"/>
  <c r="E49" i="7"/>
  <c r="D49" i="7"/>
  <c r="F50" i="7"/>
  <c r="C50" i="7" s="1"/>
  <c r="D50" i="7" l="1"/>
  <c r="E50" i="7"/>
  <c r="C421" i="7"/>
  <c r="D421" i="7"/>
  <c r="A423" i="7"/>
  <c r="F422" i="7"/>
  <c r="D422" i="7" s="1"/>
  <c r="F51" i="7"/>
  <c r="E51" i="7" s="1"/>
  <c r="C422" i="7" l="1"/>
  <c r="E422" i="7"/>
  <c r="A424" i="7"/>
  <c r="F423" i="7"/>
  <c r="D423" i="7" s="1"/>
  <c r="C51" i="7"/>
  <c r="D51" i="7"/>
  <c r="F52" i="7"/>
  <c r="E52" i="7" s="1"/>
  <c r="D52" i="7" l="1"/>
  <c r="C423" i="7"/>
  <c r="E423" i="7"/>
  <c r="F424" i="7"/>
  <c r="D424" i="7" s="1"/>
  <c r="A425" i="7"/>
  <c r="C52" i="7"/>
  <c r="F53" i="7"/>
  <c r="C424" i="7" l="1"/>
  <c r="E424" i="7"/>
  <c r="F425" i="7"/>
  <c r="E425" i="7" s="1"/>
  <c r="A426" i="7"/>
  <c r="C53" i="7"/>
  <c r="D53" i="7"/>
  <c r="E53" i="7"/>
  <c r="F54" i="7"/>
  <c r="C425" i="7" l="1"/>
  <c r="D425" i="7"/>
  <c r="F426" i="7"/>
  <c r="A427" i="7"/>
  <c r="E426" i="7"/>
  <c r="C426" i="7"/>
  <c r="D426" i="7"/>
  <c r="C54" i="7"/>
  <c r="E54" i="7"/>
  <c r="D54" i="7"/>
  <c r="F55" i="7"/>
  <c r="A428" i="7" l="1"/>
  <c r="F427" i="7"/>
  <c r="E427" i="7" s="1"/>
  <c r="D55" i="7"/>
  <c r="E55" i="7"/>
  <c r="C55" i="7"/>
  <c r="F56" i="7"/>
  <c r="C427" i="7" l="1"/>
  <c r="D427" i="7"/>
  <c r="A429" i="7"/>
  <c r="F428" i="7"/>
  <c r="C56" i="7"/>
  <c r="E56" i="7"/>
  <c r="D56" i="7"/>
  <c r="F57" i="7"/>
  <c r="D428" i="7" l="1"/>
  <c r="C428" i="7"/>
  <c r="E428" i="7"/>
  <c r="A430" i="7"/>
  <c r="F429" i="7"/>
  <c r="C57" i="7"/>
  <c r="D57" i="7"/>
  <c r="E57" i="7"/>
  <c r="F58" i="7"/>
  <c r="C429" i="7" l="1"/>
  <c r="E429" i="7"/>
  <c r="D429" i="7"/>
  <c r="A431" i="7"/>
  <c r="F430" i="7"/>
  <c r="D430" i="7" s="1"/>
  <c r="C58" i="7"/>
  <c r="E58" i="7"/>
  <c r="D58" i="7"/>
  <c r="F59" i="7"/>
  <c r="C430" i="7" l="1"/>
  <c r="E430" i="7"/>
  <c r="F431" i="7"/>
  <c r="A432" i="7"/>
  <c r="C59" i="7"/>
  <c r="D59" i="7"/>
  <c r="E59" i="7"/>
  <c r="F60" i="7"/>
  <c r="C431" i="7" l="1"/>
  <c r="E431" i="7"/>
  <c r="D431" i="7"/>
  <c r="F432" i="7"/>
  <c r="E432" i="7" s="1"/>
  <c r="A433" i="7"/>
  <c r="C60" i="7"/>
  <c r="E60" i="7"/>
  <c r="D60" i="7"/>
  <c r="F61" i="7"/>
  <c r="C432" i="7" l="1"/>
  <c r="D432" i="7"/>
  <c r="F433" i="7"/>
  <c r="A434" i="7"/>
  <c r="E433" i="7"/>
  <c r="C433" i="7"/>
  <c r="D433" i="7"/>
  <c r="E61" i="7"/>
  <c r="D61" i="7"/>
  <c r="C61" i="7"/>
  <c r="F62" i="7"/>
  <c r="A435" i="7" l="1"/>
  <c r="F434" i="7"/>
  <c r="C434" i="7" s="1"/>
  <c r="C62" i="7"/>
  <c r="E62" i="7"/>
  <c r="D62" i="7"/>
  <c r="F63" i="7"/>
  <c r="D434" i="7" l="1"/>
  <c r="E434" i="7"/>
  <c r="A436" i="7"/>
  <c r="F435" i="7"/>
  <c r="D435" i="7" s="1"/>
  <c r="D63" i="7"/>
  <c r="C63" i="7"/>
  <c r="E63" i="7"/>
  <c r="F64" i="7"/>
  <c r="E435" i="7" l="1"/>
  <c r="C435" i="7"/>
  <c r="A437" i="7"/>
  <c r="F436" i="7"/>
  <c r="C436" i="7" s="1"/>
  <c r="C64" i="7"/>
  <c r="E64" i="7"/>
  <c r="D64" i="7"/>
  <c r="F65" i="7"/>
  <c r="E436" i="7" l="1"/>
  <c r="D436" i="7"/>
  <c r="F437" i="7"/>
  <c r="A438" i="7"/>
  <c r="C65" i="7"/>
  <c r="D65" i="7"/>
  <c r="E65" i="7"/>
  <c r="F66" i="7"/>
  <c r="C66" i="7" s="1"/>
  <c r="E66" i="7" l="1"/>
  <c r="D66" i="7"/>
  <c r="C437" i="7"/>
  <c r="E437" i="7"/>
  <c r="D437" i="7"/>
  <c r="F438" i="7"/>
  <c r="D438" i="7" s="1"/>
  <c r="A439" i="7"/>
  <c r="F67" i="7"/>
  <c r="E438" i="7" l="1"/>
  <c r="C438" i="7"/>
  <c r="F439" i="7"/>
  <c r="D439" i="7" s="1"/>
  <c r="A440" i="7"/>
  <c r="E67" i="7"/>
  <c r="D67" i="7"/>
  <c r="C67" i="7"/>
  <c r="F68" i="7"/>
  <c r="E439" i="7" l="1"/>
  <c r="C439" i="7"/>
  <c r="F440" i="7"/>
  <c r="A441" i="7"/>
  <c r="D440" i="7"/>
  <c r="E440" i="7"/>
  <c r="C440" i="7"/>
  <c r="C68" i="7"/>
  <c r="E68" i="7"/>
  <c r="D68" i="7"/>
  <c r="F69" i="7"/>
  <c r="F441" i="7" l="1"/>
  <c r="A442" i="7"/>
  <c r="E441" i="7"/>
  <c r="C441" i="7"/>
  <c r="D441" i="7"/>
  <c r="C69" i="7"/>
  <c r="D69" i="7"/>
  <c r="E69" i="7"/>
  <c r="F70" i="7"/>
  <c r="A443" i="7" l="1"/>
  <c r="F442" i="7"/>
  <c r="E442" i="7" s="1"/>
  <c r="C70" i="7"/>
  <c r="E70" i="7"/>
  <c r="D70" i="7"/>
  <c r="F71" i="7"/>
  <c r="E71" i="7" s="1"/>
  <c r="C442" i="7" l="1"/>
  <c r="D442" i="7"/>
  <c r="A444" i="7"/>
  <c r="F443" i="7"/>
  <c r="C71" i="7"/>
  <c r="D71" i="7"/>
  <c r="F72" i="7"/>
  <c r="D443" i="7" l="1"/>
  <c r="E443" i="7"/>
  <c r="C443" i="7"/>
  <c r="A445" i="7"/>
  <c r="F444" i="7"/>
  <c r="D444" i="7" s="1"/>
  <c r="D72" i="7"/>
  <c r="C72" i="7"/>
  <c r="E72" i="7"/>
  <c r="F73" i="7"/>
  <c r="C444" i="7" l="1"/>
  <c r="E444" i="7"/>
  <c r="F445" i="7"/>
  <c r="A446" i="7"/>
  <c r="C73" i="7"/>
  <c r="D73" i="7"/>
  <c r="E73" i="7"/>
  <c r="F74" i="7"/>
  <c r="C445" i="7" l="1"/>
  <c r="E445" i="7"/>
  <c r="D445" i="7"/>
  <c r="F446" i="7"/>
  <c r="D446" i="7" s="1"/>
  <c r="A447" i="7"/>
  <c r="D74" i="7"/>
  <c r="C74" i="7"/>
  <c r="E74" i="7"/>
  <c r="F75" i="7"/>
  <c r="C75" i="7" s="1"/>
  <c r="E446" i="7" l="1"/>
  <c r="C446" i="7"/>
  <c r="F447" i="7"/>
  <c r="E447" i="7" s="1"/>
  <c r="A448" i="7"/>
  <c r="D447" i="7"/>
  <c r="C447" i="7"/>
  <c r="D75" i="7"/>
  <c r="E75" i="7"/>
  <c r="F76" i="7"/>
  <c r="D76" i="7" s="1"/>
  <c r="C76" i="7" l="1"/>
  <c r="E76" i="7"/>
  <c r="F448" i="7"/>
  <c r="E448" i="7" s="1"/>
  <c r="A449" i="7"/>
  <c r="D448" i="7"/>
  <c r="F77" i="7"/>
  <c r="C448" i="7" l="1"/>
  <c r="A450" i="7"/>
  <c r="F449" i="7"/>
  <c r="C449" i="7" s="1"/>
  <c r="D449" i="7"/>
  <c r="E77" i="7"/>
  <c r="D77" i="7"/>
  <c r="C77" i="7"/>
  <c r="F78" i="7"/>
  <c r="E449" i="7" l="1"/>
  <c r="A451" i="7"/>
  <c r="F450" i="7"/>
  <c r="C450" i="7" s="1"/>
  <c r="D78" i="7"/>
  <c r="C78" i="7"/>
  <c r="E78" i="7"/>
  <c r="F79" i="7"/>
  <c r="D79" i="7" s="1"/>
  <c r="E450" i="7" l="1"/>
  <c r="D450" i="7"/>
  <c r="F451" i="7"/>
  <c r="C451" i="7" s="1"/>
  <c r="A452" i="7"/>
  <c r="C79" i="7"/>
  <c r="E79" i="7"/>
  <c r="F80" i="7"/>
  <c r="D80" i="7"/>
  <c r="E80" i="7"/>
  <c r="C80" i="7"/>
  <c r="D451" i="7" l="1"/>
  <c r="E451" i="7"/>
  <c r="A453" i="7"/>
  <c r="F452" i="7"/>
  <c r="D452" i="7" s="1"/>
  <c r="F81" i="7"/>
  <c r="D81" i="7" s="1"/>
  <c r="E452" i="7" l="1"/>
  <c r="C452" i="7"/>
  <c r="F453" i="7"/>
  <c r="D453" i="7" s="1"/>
  <c r="A454" i="7"/>
  <c r="C81" i="7"/>
  <c r="E81" i="7"/>
  <c r="F82" i="7"/>
  <c r="C82" i="7" s="1"/>
  <c r="D82" i="7" l="1"/>
  <c r="C453" i="7"/>
  <c r="E453" i="7"/>
  <c r="F454" i="7"/>
  <c r="E454" i="7" s="1"/>
  <c r="A455" i="7"/>
  <c r="E82" i="7"/>
  <c r="F83" i="7"/>
  <c r="C454" i="7" l="1"/>
  <c r="D454" i="7"/>
  <c r="F455" i="7"/>
  <c r="A456" i="7"/>
  <c r="C83" i="7"/>
  <c r="D83" i="7"/>
  <c r="E83" i="7"/>
  <c r="F84" i="7"/>
  <c r="D84" i="7" s="1"/>
  <c r="C455" i="7" l="1"/>
  <c r="E455" i="7"/>
  <c r="D455" i="7"/>
  <c r="F456" i="7"/>
  <c r="D456" i="7" s="1"/>
  <c r="A457" i="7"/>
  <c r="C84" i="7"/>
  <c r="E84" i="7"/>
  <c r="F85" i="7"/>
  <c r="D85" i="7" s="1"/>
  <c r="C85" i="7" l="1"/>
  <c r="E456" i="7"/>
  <c r="E85" i="7"/>
  <c r="C456" i="7"/>
  <c r="F457" i="7"/>
  <c r="D457" i="7" s="1"/>
  <c r="A458" i="7"/>
  <c r="E457" i="7"/>
  <c r="F86" i="7"/>
  <c r="C457" i="7" l="1"/>
  <c r="F458" i="7"/>
  <c r="E458" i="7" s="1"/>
  <c r="A459" i="7"/>
  <c r="E86" i="7"/>
  <c r="C86" i="7"/>
  <c r="D86" i="7"/>
  <c r="F87" i="7"/>
  <c r="C458" i="7" l="1"/>
  <c r="D458" i="7"/>
  <c r="F459" i="7"/>
  <c r="A460" i="7"/>
  <c r="E459" i="7"/>
  <c r="C459" i="7"/>
  <c r="D459" i="7"/>
  <c r="D87" i="7"/>
  <c r="E87" i="7"/>
  <c r="C87" i="7"/>
  <c r="F88" i="7"/>
  <c r="A461" i="7" l="1"/>
  <c r="F460" i="7"/>
  <c r="E460" i="7" s="1"/>
  <c r="E88" i="7"/>
  <c r="D88" i="7"/>
  <c r="C88" i="7"/>
  <c r="F89" i="7"/>
  <c r="C460" i="7" l="1"/>
  <c r="D460" i="7"/>
  <c r="A462" i="7"/>
  <c r="F461" i="7"/>
  <c r="C461" i="7" s="1"/>
  <c r="D89" i="7"/>
  <c r="C89" i="7"/>
  <c r="E89" i="7"/>
  <c r="F90" i="7"/>
  <c r="D461" i="7" l="1"/>
  <c r="E461" i="7"/>
  <c r="A463" i="7"/>
  <c r="F462" i="7"/>
  <c r="E462" i="7" s="1"/>
  <c r="E90" i="7"/>
  <c r="C90" i="7"/>
  <c r="D90" i="7"/>
  <c r="F91" i="7"/>
  <c r="C462" i="7" l="1"/>
  <c r="D462" i="7"/>
  <c r="F463" i="7"/>
  <c r="E463" i="7" s="1"/>
  <c r="A464" i="7"/>
  <c r="D91" i="7"/>
  <c r="E91" i="7"/>
  <c r="C91" i="7"/>
  <c r="F92" i="7"/>
  <c r="C92" i="7" s="1"/>
  <c r="C463" i="7" l="1"/>
  <c r="D463" i="7"/>
  <c r="F464" i="7"/>
  <c r="E464" i="7" s="1"/>
  <c r="A465" i="7"/>
  <c r="D92" i="7"/>
  <c r="E92" i="7"/>
  <c r="F93" i="7"/>
  <c r="C93" i="7" s="1"/>
  <c r="E93" i="7" l="1"/>
  <c r="D464" i="7"/>
  <c r="C464" i="7"/>
  <c r="D93" i="7"/>
  <c r="F465" i="7"/>
  <c r="A466" i="7"/>
  <c r="D465" i="7"/>
  <c r="E465" i="7"/>
  <c r="C465" i="7"/>
  <c r="F94" i="7"/>
  <c r="C94" i="7" s="1"/>
  <c r="F466" i="7" l="1"/>
  <c r="C466" i="7" s="1"/>
  <c r="A467" i="7"/>
  <c r="D94" i="7"/>
  <c r="E94" i="7"/>
  <c r="F95" i="7"/>
  <c r="D95" i="7" s="1"/>
  <c r="E95" i="7" l="1"/>
  <c r="C95" i="7"/>
  <c r="D466" i="7"/>
  <c r="E466" i="7"/>
  <c r="A468" i="7"/>
  <c r="F467" i="7"/>
  <c r="E467" i="7" s="1"/>
  <c r="F96" i="7"/>
  <c r="C467" i="7" l="1"/>
  <c r="D467" i="7"/>
  <c r="F468" i="7"/>
  <c r="A469" i="7"/>
  <c r="E96" i="7"/>
  <c r="D96" i="7"/>
  <c r="C96" i="7"/>
  <c r="F97" i="7"/>
  <c r="D97" i="7" s="1"/>
  <c r="C97" i="7" l="1"/>
  <c r="E97" i="7"/>
  <c r="C468" i="7"/>
  <c r="E468" i="7"/>
  <c r="D468" i="7"/>
  <c r="F469" i="7"/>
  <c r="E469" i="7" s="1"/>
  <c r="A470" i="7"/>
  <c r="F98" i="7"/>
  <c r="C469" i="7" l="1"/>
  <c r="D469" i="7"/>
  <c r="F470" i="7"/>
  <c r="A471" i="7"/>
  <c r="E470" i="7"/>
  <c r="C470" i="7"/>
  <c r="D470" i="7"/>
  <c r="C98" i="7"/>
  <c r="E98" i="7"/>
  <c r="D98" i="7"/>
  <c r="F99" i="7"/>
  <c r="A472" i="7" l="1"/>
  <c r="F471" i="7"/>
  <c r="E471" i="7" s="1"/>
  <c r="D99" i="7"/>
  <c r="E99" i="7"/>
  <c r="C99" i="7"/>
  <c r="F100" i="7"/>
  <c r="C471" i="7" l="1"/>
  <c r="D471" i="7"/>
  <c r="A473" i="7"/>
  <c r="F472" i="7"/>
  <c r="D100" i="7"/>
  <c r="C100" i="7"/>
  <c r="E100" i="7"/>
  <c r="F101" i="7"/>
  <c r="D472" i="7" l="1"/>
  <c r="C472" i="7"/>
  <c r="E472" i="7"/>
  <c r="A474" i="7"/>
  <c r="F473" i="7"/>
  <c r="C101" i="7"/>
  <c r="E101" i="7"/>
  <c r="D101" i="7"/>
  <c r="F102" i="7"/>
  <c r="D102" i="7"/>
  <c r="C102" i="7"/>
  <c r="E102" i="7"/>
  <c r="C473" i="7" l="1"/>
  <c r="E473" i="7"/>
  <c r="D473" i="7"/>
  <c r="F474" i="7"/>
  <c r="A475" i="7"/>
  <c r="F103" i="7"/>
  <c r="C474" i="7" l="1"/>
  <c r="E474" i="7"/>
  <c r="D474" i="7"/>
  <c r="F475" i="7"/>
  <c r="D475" i="7" s="1"/>
  <c r="A476" i="7"/>
  <c r="E475" i="7"/>
  <c r="E103" i="7"/>
  <c r="C103" i="7"/>
  <c r="D103" i="7"/>
  <c r="F104" i="7"/>
  <c r="C475" i="7" l="1"/>
  <c r="F476" i="7"/>
  <c r="E476" i="7" s="1"/>
  <c r="A477" i="7"/>
  <c r="E104" i="7"/>
  <c r="C104" i="7"/>
  <c r="D104" i="7"/>
  <c r="F105" i="7"/>
  <c r="C476" i="7" l="1"/>
  <c r="D476" i="7"/>
  <c r="F477" i="7"/>
  <c r="E477" i="7" s="1"/>
  <c r="A478" i="7"/>
  <c r="E105" i="7"/>
  <c r="C105" i="7"/>
  <c r="D105" i="7"/>
  <c r="F106" i="7"/>
  <c r="D477" i="7" l="1"/>
  <c r="C477" i="7"/>
  <c r="A479" i="7"/>
  <c r="F478" i="7"/>
  <c r="C478" i="7" s="1"/>
  <c r="C106" i="7"/>
  <c r="E106" i="7"/>
  <c r="D106" i="7"/>
  <c r="F107" i="7"/>
  <c r="E478" i="7" l="1"/>
  <c r="D478" i="7"/>
  <c r="A480" i="7"/>
  <c r="F479" i="7"/>
  <c r="D479" i="7" s="1"/>
  <c r="E479" i="7"/>
  <c r="C479" i="7"/>
  <c r="E107" i="7"/>
  <c r="D107" i="7"/>
  <c r="C107" i="7"/>
  <c r="F108" i="7"/>
  <c r="F480" i="7" l="1"/>
  <c r="D480" i="7" s="1"/>
  <c r="A481" i="7"/>
  <c r="D108" i="7"/>
  <c r="C108" i="7"/>
  <c r="E108" i="7"/>
  <c r="F109" i="7"/>
  <c r="E109" i="7" s="1"/>
  <c r="E480" i="7" l="1"/>
  <c r="C480" i="7"/>
  <c r="A482" i="7"/>
  <c r="F481" i="7"/>
  <c r="D481" i="7" s="1"/>
  <c r="C481" i="7"/>
  <c r="D109" i="7"/>
  <c r="C109" i="7"/>
  <c r="F110" i="7"/>
  <c r="D110" i="7" s="1"/>
  <c r="C110" i="7" l="1"/>
  <c r="E110" i="7"/>
  <c r="E481" i="7"/>
  <c r="F482" i="7"/>
  <c r="D482" i="7" s="1"/>
  <c r="A483" i="7"/>
  <c r="F111" i="7"/>
  <c r="E482" i="7" l="1"/>
  <c r="C482" i="7"/>
  <c r="F483" i="7"/>
  <c r="C483" i="7" s="1"/>
  <c r="A484" i="7"/>
  <c r="E111" i="7"/>
  <c r="D111" i="7"/>
  <c r="C111" i="7"/>
  <c r="F112" i="7"/>
  <c r="E112" i="7" s="1"/>
  <c r="D483" i="7" l="1"/>
  <c r="E483" i="7"/>
  <c r="D112" i="7"/>
  <c r="C112" i="7"/>
  <c r="F484" i="7"/>
  <c r="A485" i="7"/>
  <c r="D484" i="7"/>
  <c r="E484" i="7"/>
  <c r="C484" i="7"/>
  <c r="F113" i="7"/>
  <c r="F485" i="7" l="1"/>
  <c r="C485" i="7" s="1"/>
  <c r="A486" i="7"/>
  <c r="D113" i="7"/>
  <c r="C113" i="7"/>
  <c r="E113" i="7"/>
  <c r="F114" i="7"/>
  <c r="D485" i="7" l="1"/>
  <c r="E485" i="7"/>
  <c r="A487" i="7"/>
  <c r="F486" i="7"/>
  <c r="E486" i="7" s="1"/>
  <c r="C486" i="7"/>
  <c r="C114" i="7"/>
  <c r="E114" i="7"/>
  <c r="D114" i="7"/>
  <c r="F115" i="7"/>
  <c r="D115" i="7" s="1"/>
  <c r="D486" i="7" l="1"/>
  <c r="E115" i="7"/>
  <c r="C115" i="7"/>
  <c r="A488" i="7"/>
  <c r="F487" i="7"/>
  <c r="C487" i="7" s="1"/>
  <c r="F116" i="7"/>
  <c r="C116" i="7" s="1"/>
  <c r="E487" i="7" l="1"/>
  <c r="D487" i="7"/>
  <c r="D116" i="7"/>
  <c r="E116" i="7"/>
  <c r="A489" i="7"/>
  <c r="F488" i="7"/>
  <c r="F117" i="7"/>
  <c r="D117" i="7" s="1"/>
  <c r="C488" i="7" l="1"/>
  <c r="E488" i="7"/>
  <c r="D488" i="7"/>
  <c r="F489" i="7"/>
  <c r="D489" i="7" s="1"/>
  <c r="A490" i="7"/>
  <c r="C117" i="7"/>
  <c r="E117" i="7"/>
  <c r="F118" i="7"/>
  <c r="D118" i="7" s="1"/>
  <c r="C489" i="7" l="1"/>
  <c r="E489" i="7"/>
  <c r="E118" i="7"/>
  <c r="C118" i="7"/>
  <c r="F490" i="7"/>
  <c r="A491" i="7"/>
  <c r="D490" i="7"/>
  <c r="E490" i="7"/>
  <c r="C490" i="7"/>
  <c r="F119" i="7"/>
  <c r="D119" i="7" s="1"/>
  <c r="F491" i="7" l="1"/>
  <c r="A492" i="7"/>
  <c r="E491" i="7"/>
  <c r="C491" i="7"/>
  <c r="D491" i="7"/>
  <c r="C119" i="7"/>
  <c r="E119" i="7"/>
  <c r="F120" i="7"/>
  <c r="E120" i="7" s="1"/>
  <c r="C120" i="7" l="1"/>
  <c r="D120" i="7"/>
  <c r="A493" i="7"/>
  <c r="F492" i="7"/>
  <c r="E492" i="7" s="1"/>
  <c r="C492" i="7"/>
  <c r="F121" i="7"/>
  <c r="D492" i="7" l="1"/>
  <c r="A494" i="7"/>
  <c r="F493" i="7"/>
  <c r="D121" i="7"/>
  <c r="C121" i="7"/>
  <c r="E121" i="7"/>
  <c r="F122" i="7"/>
  <c r="D493" i="7" l="1"/>
  <c r="C493" i="7"/>
  <c r="E493" i="7"/>
  <c r="A495" i="7"/>
  <c r="F494" i="7"/>
  <c r="D122" i="7"/>
  <c r="E122" i="7"/>
  <c r="C122" i="7"/>
  <c r="F123" i="7"/>
  <c r="E494" i="7" l="1"/>
  <c r="C494" i="7"/>
  <c r="D494" i="7"/>
  <c r="F495" i="7"/>
  <c r="C495" i="7" s="1"/>
  <c r="A496" i="7"/>
  <c r="D123" i="7"/>
  <c r="C123" i="7"/>
  <c r="E123" i="7"/>
  <c r="F124" i="7"/>
  <c r="E495" i="7" l="1"/>
  <c r="D495" i="7"/>
  <c r="F496" i="7"/>
  <c r="A497" i="7"/>
  <c r="D496" i="7"/>
  <c r="E496" i="7"/>
  <c r="C496" i="7"/>
  <c r="E124" i="7"/>
  <c r="D124" i="7"/>
  <c r="C124" i="7"/>
  <c r="F125" i="7"/>
  <c r="F497" i="7" l="1"/>
  <c r="C497" i="7" s="1"/>
  <c r="A498" i="7"/>
  <c r="C125" i="7"/>
  <c r="E125" i="7"/>
  <c r="D125" i="7"/>
  <c r="F126" i="7"/>
  <c r="E497" i="7" l="1"/>
  <c r="D497" i="7"/>
  <c r="A499" i="7"/>
  <c r="F498" i="7"/>
  <c r="D498" i="7" s="1"/>
  <c r="C126" i="7"/>
  <c r="D126" i="7"/>
  <c r="E126" i="7"/>
  <c r="F127" i="7"/>
  <c r="E498" i="7" l="1"/>
  <c r="C498" i="7"/>
  <c r="E499" i="7"/>
  <c r="F499" i="7"/>
  <c r="D499" i="7" s="1"/>
  <c r="A500" i="7"/>
  <c r="D127" i="7"/>
  <c r="E127" i="7"/>
  <c r="C127" i="7"/>
  <c r="F128" i="7"/>
  <c r="C499" i="7" l="1"/>
  <c r="A501" i="7"/>
  <c r="F500" i="7"/>
  <c r="D500" i="7" s="1"/>
  <c r="E128" i="7"/>
  <c r="C128" i="7"/>
  <c r="D128" i="7"/>
  <c r="F129" i="7"/>
  <c r="E500" i="7" l="1"/>
  <c r="C500" i="7"/>
  <c r="F501" i="7"/>
  <c r="D501" i="7" s="1"/>
  <c r="A502" i="7"/>
  <c r="D129" i="7"/>
  <c r="E129" i="7"/>
  <c r="C129" i="7"/>
  <c r="F130" i="7"/>
  <c r="E130" i="7" s="1"/>
  <c r="E501" i="7" l="1"/>
  <c r="C501" i="7"/>
  <c r="A503" i="7"/>
  <c r="F502" i="7"/>
  <c r="D502" i="7" s="1"/>
  <c r="E502" i="7"/>
  <c r="D130" i="7"/>
  <c r="C130" i="7"/>
  <c r="F131" i="7"/>
  <c r="D131" i="7" s="1"/>
  <c r="C502" i="7" l="1"/>
  <c r="C131" i="7"/>
  <c r="E131" i="7"/>
  <c r="F503" i="7"/>
  <c r="A504" i="7"/>
  <c r="F132" i="7"/>
  <c r="D132" i="7" s="1"/>
  <c r="D503" i="7" l="1"/>
  <c r="C503" i="7"/>
  <c r="E503" i="7"/>
  <c r="A505" i="7"/>
  <c r="F504" i="7"/>
  <c r="D504" i="7" s="1"/>
  <c r="C504" i="7"/>
  <c r="C132" i="7"/>
  <c r="E132" i="7"/>
  <c r="F133" i="7"/>
  <c r="C133" i="7" s="1"/>
  <c r="E504" i="7" l="1"/>
  <c r="E133" i="7"/>
  <c r="D133" i="7"/>
  <c r="F505" i="7"/>
  <c r="A506" i="7"/>
  <c r="F134" i="7"/>
  <c r="D134" i="7" s="1"/>
  <c r="C505" i="7" l="1"/>
  <c r="E505" i="7"/>
  <c r="D505" i="7"/>
  <c r="F506" i="7"/>
  <c r="D506" i="7" s="1"/>
  <c r="A507" i="7"/>
  <c r="E506" i="7"/>
  <c r="C506" i="7"/>
  <c r="C134" i="7"/>
  <c r="E134" i="7"/>
  <c r="F135" i="7"/>
  <c r="E135" i="7" s="1"/>
  <c r="C135" i="7" l="1"/>
  <c r="F507" i="7"/>
  <c r="A508" i="7"/>
  <c r="D507" i="7"/>
  <c r="E507" i="7"/>
  <c r="C507" i="7"/>
  <c r="D135" i="7"/>
  <c r="F136" i="7"/>
  <c r="C136" i="7" s="1"/>
  <c r="F508" i="7" l="1"/>
  <c r="A509" i="7"/>
  <c r="E508" i="7"/>
  <c r="C508" i="7"/>
  <c r="D508" i="7"/>
  <c r="E136" i="7"/>
  <c r="D136" i="7"/>
  <c r="F137" i="7"/>
  <c r="D137" i="7" s="1"/>
  <c r="E137" i="7" l="1"/>
  <c r="C137" i="7"/>
  <c r="A510" i="7"/>
  <c r="F509" i="7"/>
  <c r="E509" i="7" s="1"/>
  <c r="C509" i="7"/>
  <c r="F138" i="7"/>
  <c r="E138" i="7" s="1"/>
  <c r="D509" i="7" l="1"/>
  <c r="A511" i="7"/>
  <c r="F510" i="7"/>
  <c r="D138" i="7"/>
  <c r="C138" i="7"/>
  <c r="F139" i="7"/>
  <c r="D139" i="7" s="1"/>
  <c r="D510" i="7" l="1"/>
  <c r="C510" i="7"/>
  <c r="E510" i="7"/>
  <c r="E139" i="7"/>
  <c r="C139" i="7"/>
  <c r="A512" i="7"/>
  <c r="F511" i="7"/>
  <c r="F140" i="7"/>
  <c r="C140" i="7" s="1"/>
  <c r="D511" i="7" l="1"/>
  <c r="C511" i="7"/>
  <c r="E511" i="7"/>
  <c r="D140" i="7"/>
  <c r="E140" i="7"/>
  <c r="F512" i="7"/>
  <c r="D512" i="7" s="1"/>
  <c r="A513" i="7"/>
  <c r="F141" i="7"/>
  <c r="C512" i="7" l="1"/>
  <c r="E512" i="7"/>
  <c r="F513" i="7"/>
  <c r="A514" i="7"/>
  <c r="D513" i="7"/>
  <c r="E513" i="7"/>
  <c r="C513" i="7"/>
  <c r="D141" i="7"/>
  <c r="E141" i="7"/>
  <c r="C141" i="7"/>
  <c r="F142" i="7"/>
  <c r="F514" i="7" l="1"/>
  <c r="C514" i="7" s="1"/>
  <c r="A515" i="7"/>
  <c r="D514" i="7"/>
  <c r="C142" i="7"/>
  <c r="D142" i="7"/>
  <c r="E142" i="7"/>
  <c r="F143" i="7"/>
  <c r="E143" i="7" s="1"/>
  <c r="E514" i="7" l="1"/>
  <c r="A516" i="7"/>
  <c r="F515" i="7"/>
  <c r="C515" i="7" s="1"/>
  <c r="D515" i="7"/>
  <c r="D143" i="7"/>
  <c r="C143" i="7"/>
  <c r="F144" i="7"/>
  <c r="E515" i="7" l="1"/>
  <c r="A517" i="7"/>
  <c r="F516" i="7"/>
  <c r="C516" i="7" s="1"/>
  <c r="D144" i="7"/>
  <c r="C144" i="7"/>
  <c r="E144" i="7"/>
  <c r="F145" i="7"/>
  <c r="C145" i="7" s="1"/>
  <c r="E516" i="7" l="1"/>
  <c r="D516" i="7"/>
  <c r="F517" i="7"/>
  <c r="A518" i="7"/>
  <c r="E517" i="7"/>
  <c r="C517" i="7"/>
  <c r="D517" i="7"/>
  <c r="D145" i="7"/>
  <c r="E145" i="7"/>
  <c r="F146" i="7"/>
  <c r="C146" i="7" s="1"/>
  <c r="A519" i="7" l="1"/>
  <c r="F518" i="7"/>
  <c r="D518" i="7" s="1"/>
  <c r="D146" i="7"/>
  <c r="E146" i="7"/>
  <c r="F147" i="7"/>
  <c r="E518" i="7" l="1"/>
  <c r="C518" i="7"/>
  <c r="C519" i="7"/>
  <c r="A520" i="7"/>
  <c r="F519" i="7"/>
  <c r="D519" i="7" s="1"/>
  <c r="C147" i="7"/>
  <c r="D147" i="7"/>
  <c r="E147" i="7"/>
  <c r="F148" i="7"/>
  <c r="E519" i="7" l="1"/>
  <c r="A521" i="7"/>
  <c r="F520" i="7"/>
  <c r="D520" i="7" s="1"/>
  <c r="C148" i="7"/>
  <c r="E148" i="7"/>
  <c r="D148" i="7"/>
  <c r="F149" i="7"/>
  <c r="E520" i="7" l="1"/>
  <c r="C520" i="7"/>
  <c r="F521" i="7"/>
  <c r="A522" i="7"/>
  <c r="D149" i="7"/>
  <c r="C149" i="7"/>
  <c r="E149" i="7"/>
  <c r="F150" i="7"/>
  <c r="E150" i="7" s="1"/>
  <c r="C521" i="7" l="1"/>
  <c r="E521" i="7"/>
  <c r="D521" i="7"/>
  <c r="F522" i="7"/>
  <c r="D522" i="7" s="1"/>
  <c r="A523" i="7"/>
  <c r="E522" i="7"/>
  <c r="C522" i="7"/>
  <c r="C150" i="7"/>
  <c r="D150" i="7"/>
  <c r="F151" i="7"/>
  <c r="F523" i="7" l="1"/>
  <c r="D523" i="7" s="1"/>
  <c r="A524" i="7"/>
  <c r="D151" i="7"/>
  <c r="E151" i="7"/>
  <c r="C151" i="7"/>
  <c r="F152" i="7"/>
  <c r="E523" i="7" l="1"/>
  <c r="C523" i="7"/>
  <c r="F524" i="7"/>
  <c r="A525" i="7"/>
  <c r="D524" i="7"/>
  <c r="E524" i="7"/>
  <c r="C524" i="7"/>
  <c r="E152" i="7"/>
  <c r="C152" i="7"/>
  <c r="D152" i="7"/>
  <c r="F153" i="7"/>
  <c r="F525" i="7" l="1"/>
  <c r="A526" i="7"/>
  <c r="E525" i="7"/>
  <c r="C525" i="7"/>
  <c r="D525" i="7"/>
  <c r="E153" i="7"/>
  <c r="D153" i="7"/>
  <c r="C153" i="7"/>
  <c r="F154" i="7"/>
  <c r="A527" i="7" l="1"/>
  <c r="F526" i="7"/>
  <c r="D526" i="7" s="1"/>
  <c r="D154" i="7"/>
  <c r="C154" i="7"/>
  <c r="E154" i="7"/>
  <c r="F155" i="7"/>
  <c r="C526" i="7" l="1"/>
  <c r="E526" i="7"/>
  <c r="F527" i="7"/>
  <c r="A528" i="7"/>
  <c r="C155" i="7"/>
  <c r="D155" i="7"/>
  <c r="E155" i="7"/>
  <c r="F156" i="7"/>
  <c r="E527" i="7" l="1"/>
  <c r="C527" i="7"/>
  <c r="D527" i="7"/>
  <c r="F528" i="7"/>
  <c r="E528" i="7" s="1"/>
  <c r="A529" i="7"/>
  <c r="C156" i="7"/>
  <c r="E156" i="7"/>
  <c r="D156" i="7"/>
  <c r="F157" i="7"/>
  <c r="C528" i="7" l="1"/>
  <c r="D528" i="7"/>
  <c r="F529" i="7"/>
  <c r="A530" i="7"/>
  <c r="E529" i="7"/>
  <c r="C529" i="7"/>
  <c r="D529" i="7"/>
  <c r="D157" i="7"/>
  <c r="C157" i="7"/>
  <c r="E157" i="7"/>
  <c r="F158" i="7"/>
  <c r="A531" i="7" l="1"/>
  <c r="F530" i="7"/>
  <c r="E530" i="7" s="1"/>
  <c r="C530" i="7"/>
  <c r="C158" i="7"/>
  <c r="E158" i="7"/>
  <c r="D158" i="7"/>
  <c r="F159" i="7"/>
  <c r="D530" i="7" l="1"/>
  <c r="A532" i="7"/>
  <c r="F531" i="7"/>
  <c r="E531" i="7" s="1"/>
  <c r="D159" i="7"/>
  <c r="C159" i="7"/>
  <c r="E159" i="7"/>
  <c r="F160" i="7"/>
  <c r="D531" i="7" l="1"/>
  <c r="C531" i="7"/>
  <c r="E532" i="7"/>
  <c r="A533" i="7"/>
  <c r="F532" i="7"/>
  <c r="D532" i="7" s="1"/>
  <c r="E160" i="7"/>
  <c r="D160" i="7"/>
  <c r="C160" i="7"/>
  <c r="F161" i="7"/>
  <c r="C532" i="7" l="1"/>
  <c r="F533" i="7"/>
  <c r="D533" i="7" s="1"/>
  <c r="A534" i="7"/>
  <c r="D161" i="7"/>
  <c r="C161" i="7"/>
  <c r="E161" i="7"/>
  <c r="F162" i="7"/>
  <c r="D162" i="7" s="1"/>
  <c r="E533" i="7" l="1"/>
  <c r="C533" i="7"/>
  <c r="C162" i="7"/>
  <c r="E162" i="7"/>
  <c r="F534" i="7"/>
  <c r="A535" i="7"/>
  <c r="D534" i="7"/>
  <c r="E534" i="7"/>
  <c r="C534" i="7"/>
  <c r="F163" i="7"/>
  <c r="C535" i="7" l="1"/>
  <c r="F535" i="7"/>
  <c r="E535" i="7" s="1"/>
  <c r="A536" i="7"/>
  <c r="D535" i="7"/>
  <c r="C163" i="7"/>
  <c r="D163" i="7"/>
  <c r="E163" i="7"/>
  <c r="F164" i="7"/>
  <c r="A537" i="7" l="1"/>
  <c r="F536" i="7"/>
  <c r="C536" i="7" s="1"/>
  <c r="D164" i="7"/>
  <c r="E164" i="7"/>
  <c r="C164" i="7"/>
  <c r="F165" i="7"/>
  <c r="E536" i="7" l="1"/>
  <c r="D536" i="7"/>
  <c r="A538" i="7"/>
  <c r="F537" i="7"/>
  <c r="D537" i="7" s="1"/>
  <c r="E537" i="7"/>
  <c r="D165" i="7"/>
  <c r="E165" i="7"/>
  <c r="C165" i="7"/>
  <c r="F166" i="7"/>
  <c r="C537" i="7" l="1"/>
  <c r="F538" i="7"/>
  <c r="A539" i="7"/>
  <c r="D166" i="7"/>
  <c r="C166" i="7"/>
  <c r="E166" i="7"/>
  <c r="F167" i="7"/>
  <c r="C167" i="7" s="1"/>
  <c r="D538" i="7" l="1"/>
  <c r="C538" i="7"/>
  <c r="E538" i="7"/>
  <c r="A540" i="7"/>
  <c r="F539" i="7"/>
  <c r="D539" i="7"/>
  <c r="E539" i="7"/>
  <c r="C539" i="7"/>
  <c r="D167" i="7"/>
  <c r="E167" i="7"/>
  <c r="F168" i="7"/>
  <c r="C168" i="7"/>
  <c r="E168" i="7"/>
  <c r="D168" i="7"/>
  <c r="F540" i="7" l="1"/>
  <c r="C540" i="7" s="1"/>
  <c r="A541" i="7"/>
  <c r="F169" i="7"/>
  <c r="E169" i="7" s="1"/>
  <c r="D540" i="7" l="1"/>
  <c r="E540" i="7"/>
  <c r="A542" i="7"/>
  <c r="F541" i="7"/>
  <c r="D541" i="7"/>
  <c r="E541" i="7"/>
  <c r="C541" i="7"/>
  <c r="D169" i="7"/>
  <c r="C169" i="7"/>
  <c r="F170" i="7"/>
  <c r="D170" i="7" s="1"/>
  <c r="C170" i="7" l="1"/>
  <c r="E170" i="7"/>
  <c r="F542" i="7"/>
  <c r="D542" i="7" s="1"/>
  <c r="A543" i="7"/>
  <c r="F171" i="7"/>
  <c r="C542" i="7" l="1"/>
  <c r="E542" i="7"/>
  <c r="A544" i="7"/>
  <c r="F543" i="7"/>
  <c r="D543" i="7" s="1"/>
  <c r="D171" i="7"/>
  <c r="E171" i="7"/>
  <c r="C171" i="7"/>
  <c r="F172" i="7"/>
  <c r="C543" i="7" l="1"/>
  <c r="E543" i="7"/>
  <c r="F544" i="7"/>
  <c r="A545" i="7"/>
  <c r="E172" i="7"/>
  <c r="C172" i="7"/>
  <c r="D172" i="7"/>
  <c r="F173" i="7"/>
  <c r="C544" i="7" l="1"/>
  <c r="E544" i="7"/>
  <c r="D544" i="7"/>
  <c r="F545" i="7"/>
  <c r="C545" i="7" s="1"/>
  <c r="A546" i="7"/>
  <c r="D173" i="7"/>
  <c r="C173" i="7"/>
  <c r="E173" i="7"/>
  <c r="F174" i="7"/>
  <c r="E545" i="7" l="1"/>
  <c r="D545" i="7"/>
  <c r="A547" i="7"/>
  <c r="F546" i="7"/>
  <c r="D546" i="7" s="1"/>
  <c r="E174" i="7"/>
  <c r="C174" i="7"/>
  <c r="D174" i="7"/>
  <c r="F175" i="7"/>
  <c r="E546" i="7" l="1"/>
  <c r="C546" i="7"/>
  <c r="F547" i="7"/>
  <c r="A548" i="7"/>
  <c r="C175" i="7"/>
  <c r="D175" i="7"/>
  <c r="E175" i="7"/>
  <c r="F176" i="7"/>
  <c r="D176" i="7" s="1"/>
  <c r="E547" i="7" l="1"/>
  <c r="D547" i="7"/>
  <c r="C547" i="7"/>
  <c r="A549" i="7"/>
  <c r="F548" i="7"/>
  <c r="D548" i="7"/>
  <c r="E548" i="7"/>
  <c r="C548" i="7"/>
  <c r="C176" i="7"/>
  <c r="E176" i="7"/>
  <c r="F177" i="7"/>
  <c r="D177" i="7" s="1"/>
  <c r="C177" i="7"/>
  <c r="E177" i="7"/>
  <c r="F549" i="7" l="1"/>
  <c r="C549" i="7" s="1"/>
  <c r="A550" i="7"/>
  <c r="F178" i="7"/>
  <c r="D549" i="7" l="1"/>
  <c r="E549" i="7"/>
  <c r="A551" i="7"/>
  <c r="F550" i="7"/>
  <c r="D550" i="7" s="1"/>
  <c r="E550" i="7"/>
  <c r="D178" i="7"/>
  <c r="E178" i="7"/>
  <c r="C178" i="7"/>
  <c r="F179" i="7"/>
  <c r="C550" i="7" l="1"/>
  <c r="F551" i="7"/>
  <c r="A552" i="7"/>
  <c r="E179" i="7"/>
  <c r="D179" i="7"/>
  <c r="C179" i="7"/>
  <c r="F180" i="7"/>
  <c r="D551" i="7" l="1"/>
  <c r="C551" i="7"/>
  <c r="E551" i="7"/>
  <c r="A553" i="7"/>
  <c r="F552" i="7"/>
  <c r="D552" i="7"/>
  <c r="E552" i="7"/>
  <c r="C552" i="7"/>
  <c r="C180" i="7"/>
  <c r="E180" i="7"/>
  <c r="D180" i="7"/>
  <c r="F181" i="7"/>
  <c r="F553" i="7" l="1"/>
  <c r="A554" i="7"/>
  <c r="E181" i="7"/>
  <c r="C181" i="7"/>
  <c r="D181" i="7"/>
  <c r="F182" i="7"/>
  <c r="C553" i="7" l="1"/>
  <c r="D553" i="7"/>
  <c r="E553" i="7"/>
  <c r="A555" i="7"/>
  <c r="F554" i="7"/>
  <c r="D554" i="7"/>
  <c r="E554" i="7"/>
  <c r="C554" i="7"/>
  <c r="D182" i="7"/>
  <c r="C182" i="7"/>
  <c r="E182" i="7"/>
  <c r="F183" i="7"/>
  <c r="C555" i="7" l="1"/>
  <c r="E555" i="7"/>
  <c r="F555" i="7"/>
  <c r="D555" i="7" s="1"/>
  <c r="A556" i="7"/>
  <c r="D183" i="7"/>
  <c r="C183" i="7"/>
  <c r="E183" i="7"/>
  <c r="F184" i="7"/>
  <c r="A557" i="7" l="1"/>
  <c r="F556" i="7"/>
  <c r="D556" i="7" s="1"/>
  <c r="E556" i="7"/>
  <c r="D184" i="7"/>
  <c r="C184" i="7"/>
  <c r="E184" i="7"/>
  <c r="F185" i="7"/>
  <c r="C556" i="7" l="1"/>
  <c r="F557" i="7"/>
  <c r="D557" i="7" s="1"/>
  <c r="A558" i="7"/>
  <c r="D185" i="7"/>
  <c r="C185" i="7"/>
  <c r="E185" i="7"/>
  <c r="F186" i="7"/>
  <c r="E557" i="7" l="1"/>
  <c r="C557" i="7"/>
  <c r="A559" i="7"/>
  <c r="F558" i="7"/>
  <c r="D558" i="7"/>
  <c r="E558" i="7"/>
  <c r="C558" i="7"/>
  <c r="D186" i="7"/>
  <c r="C186" i="7"/>
  <c r="E186" i="7"/>
  <c r="F187" i="7"/>
  <c r="D187" i="7" s="1"/>
  <c r="C187" i="7" l="1"/>
  <c r="E187" i="7"/>
  <c r="F559" i="7"/>
  <c r="D559" i="7" s="1"/>
  <c r="A560" i="7"/>
  <c r="F188" i="7"/>
  <c r="D188" i="7"/>
  <c r="C188" i="7"/>
  <c r="E188" i="7"/>
  <c r="E559" i="7" l="1"/>
  <c r="C559" i="7"/>
  <c r="A561" i="7"/>
  <c r="F560" i="7"/>
  <c r="D560" i="7" s="1"/>
  <c r="F189" i="7"/>
  <c r="E189" i="7" s="1"/>
  <c r="E560" i="7" l="1"/>
  <c r="C560" i="7"/>
  <c r="E561" i="7"/>
  <c r="F561" i="7"/>
  <c r="D561" i="7" s="1"/>
  <c r="A562" i="7"/>
  <c r="D189" i="7"/>
  <c r="C189" i="7"/>
  <c r="F190" i="7"/>
  <c r="D190" i="7" s="1"/>
  <c r="C190" i="7"/>
  <c r="E190" i="7"/>
  <c r="C561" i="7" l="1"/>
  <c r="A563" i="7"/>
  <c r="F562" i="7"/>
  <c r="D562" i="7"/>
  <c r="E562" i="7"/>
  <c r="C562" i="7"/>
  <c r="F191" i="7"/>
  <c r="F563" i="7" l="1"/>
  <c r="A564" i="7"/>
  <c r="D191" i="7"/>
  <c r="E191" i="7"/>
  <c r="C191" i="7"/>
  <c r="F192" i="7"/>
  <c r="C563" i="7" l="1"/>
  <c r="E563" i="7"/>
  <c r="D563" i="7"/>
  <c r="A565" i="7"/>
  <c r="F564" i="7"/>
  <c r="D564" i="7" s="1"/>
  <c r="D192" i="7"/>
  <c r="C192" i="7"/>
  <c r="E192" i="7"/>
  <c r="F193" i="7"/>
  <c r="E564" i="7" l="1"/>
  <c r="C564" i="7"/>
  <c r="F565" i="7"/>
  <c r="D565" i="7" s="1"/>
  <c r="A566" i="7"/>
  <c r="D193" i="7"/>
  <c r="E193" i="7"/>
  <c r="C193" i="7"/>
  <c r="F194" i="7"/>
  <c r="C194" i="7" s="1"/>
  <c r="E565" i="7" l="1"/>
  <c r="C565" i="7"/>
  <c r="A567" i="7"/>
  <c r="F566" i="7"/>
  <c r="D194" i="7"/>
  <c r="E194" i="7"/>
  <c r="F195" i="7"/>
  <c r="D195" i="7" s="1"/>
  <c r="C566" i="7" l="1"/>
  <c r="D566" i="7"/>
  <c r="E566" i="7"/>
  <c r="E195" i="7"/>
  <c r="C195" i="7"/>
  <c r="A568" i="7"/>
  <c r="F567" i="7"/>
  <c r="F196" i="7"/>
  <c r="C196" i="7" s="1"/>
  <c r="C567" i="7" l="1"/>
  <c r="E567" i="7"/>
  <c r="D567" i="7"/>
  <c r="F568" i="7"/>
  <c r="A569" i="7"/>
  <c r="D196" i="7"/>
  <c r="E196" i="7"/>
  <c r="F197" i="7"/>
  <c r="D197" i="7" s="1"/>
  <c r="E197" i="7" l="1"/>
  <c r="C197" i="7"/>
  <c r="C568" i="7"/>
  <c r="E568" i="7"/>
  <c r="D568" i="7"/>
  <c r="F569" i="7"/>
  <c r="E569" i="7" s="1"/>
  <c r="A570" i="7"/>
  <c r="D569" i="7"/>
  <c r="C569" i="7"/>
  <c r="F198" i="7"/>
  <c r="D198" i="7" s="1"/>
  <c r="C198" i="7" l="1"/>
  <c r="E198" i="7"/>
  <c r="C570" i="7"/>
  <c r="F570" i="7"/>
  <c r="E570" i="7" s="1"/>
  <c r="A571" i="7"/>
  <c r="D570" i="7"/>
  <c r="F199" i="7"/>
  <c r="C199" i="7" s="1"/>
  <c r="A572" i="7" l="1"/>
  <c r="F571" i="7"/>
  <c r="E571" i="7" s="1"/>
  <c r="D199" i="7"/>
  <c r="E199" i="7"/>
  <c r="F200" i="7"/>
  <c r="D200" i="7" s="1"/>
  <c r="C200" i="7"/>
  <c r="C571" i="7" l="1"/>
  <c r="E200" i="7"/>
  <c r="D571" i="7"/>
  <c r="A573" i="7"/>
  <c r="F572" i="7"/>
  <c r="D572" i="7" s="1"/>
  <c r="F201" i="7"/>
  <c r="C201" i="7" s="1"/>
  <c r="E572" i="7" l="1"/>
  <c r="C572" i="7"/>
  <c r="A574" i="7"/>
  <c r="F573" i="7"/>
  <c r="D201" i="7"/>
  <c r="E201" i="7"/>
  <c r="F202" i="7"/>
  <c r="C202" i="7" s="1"/>
  <c r="C573" i="7" l="1"/>
  <c r="E573" i="7"/>
  <c r="D573" i="7"/>
  <c r="E202" i="7"/>
  <c r="F574" i="7"/>
  <c r="A575" i="7"/>
  <c r="D202" i="7"/>
  <c r="F203" i="7"/>
  <c r="C574" i="7" l="1"/>
  <c r="E574" i="7"/>
  <c r="D574" i="7"/>
  <c r="F575" i="7"/>
  <c r="D575" i="7" s="1"/>
  <c r="A576" i="7"/>
  <c r="E575" i="7"/>
  <c r="C575" i="7"/>
  <c r="C203" i="7"/>
  <c r="E203" i="7"/>
  <c r="D203" i="7"/>
  <c r="F204" i="7"/>
  <c r="D204" i="7" s="1"/>
  <c r="C204" i="7" l="1"/>
  <c r="E204" i="7"/>
  <c r="F576" i="7"/>
  <c r="A577" i="7"/>
  <c r="D576" i="7"/>
  <c r="E576" i="7"/>
  <c r="C576" i="7"/>
  <c r="F205" i="7"/>
  <c r="F577" i="7" l="1"/>
  <c r="A578" i="7"/>
  <c r="E577" i="7"/>
  <c r="C577" i="7"/>
  <c r="D577" i="7"/>
  <c r="D205" i="7"/>
  <c r="C205" i="7"/>
  <c r="E205" i="7"/>
  <c r="F206" i="7"/>
  <c r="A579" i="7" l="1"/>
  <c r="F578" i="7"/>
  <c r="E578" i="7" s="1"/>
  <c r="D206" i="7"/>
  <c r="C206" i="7"/>
  <c r="E206" i="7"/>
  <c r="F207" i="7"/>
  <c r="E207" i="7"/>
  <c r="C578" i="7" l="1"/>
  <c r="D578" i="7"/>
  <c r="D579" i="7"/>
  <c r="A580" i="7"/>
  <c r="F579" i="7"/>
  <c r="C579" i="7" s="1"/>
  <c r="C207" i="7"/>
  <c r="D207" i="7"/>
  <c r="F208" i="7"/>
  <c r="D208" i="7" s="1"/>
  <c r="E579" i="7" l="1"/>
  <c r="C208" i="7"/>
  <c r="E208" i="7"/>
  <c r="A581" i="7"/>
  <c r="F580" i="7"/>
  <c r="D580" i="7" s="1"/>
  <c r="F209" i="7"/>
  <c r="C209" i="7" s="1"/>
  <c r="C580" i="7" l="1"/>
  <c r="E580" i="7"/>
  <c r="F581" i="7"/>
  <c r="A582" i="7"/>
  <c r="D209" i="7"/>
  <c r="E209" i="7"/>
  <c r="F210" i="7"/>
  <c r="D210" i="7"/>
  <c r="C210" i="7"/>
  <c r="E210" i="7"/>
  <c r="C581" i="7" l="1"/>
  <c r="E581" i="7"/>
  <c r="D581" i="7"/>
  <c r="F582" i="7"/>
  <c r="A583" i="7"/>
  <c r="D582" i="7"/>
  <c r="E582" i="7"/>
  <c r="C582" i="7"/>
  <c r="F211" i="7"/>
  <c r="E211" i="7" s="1"/>
  <c r="F583" i="7" l="1"/>
  <c r="A584" i="7"/>
  <c r="E583" i="7"/>
  <c r="C583" i="7"/>
  <c r="D583" i="7"/>
  <c r="C211" i="7"/>
  <c r="D211" i="7"/>
  <c r="F212" i="7"/>
  <c r="C212" i="7" s="1"/>
  <c r="D212" i="7" l="1"/>
  <c r="E212" i="7"/>
  <c r="A585" i="7"/>
  <c r="F584" i="7"/>
  <c r="E584" i="7" s="1"/>
  <c r="C584" i="7"/>
  <c r="F213" i="7"/>
  <c r="C213" i="7" s="1"/>
  <c r="D584" i="7" l="1"/>
  <c r="A586" i="7"/>
  <c r="F585" i="7"/>
  <c r="D585" i="7" s="1"/>
  <c r="E213" i="7"/>
  <c r="D213" i="7"/>
  <c r="F214" i="7"/>
  <c r="E214" i="7" s="1"/>
  <c r="E585" i="7" l="1"/>
  <c r="C585" i="7"/>
  <c r="D214" i="7"/>
  <c r="C214" i="7"/>
  <c r="A587" i="7"/>
  <c r="F586" i="7"/>
  <c r="F215" i="7"/>
  <c r="C586" i="7" l="1"/>
  <c r="E586" i="7"/>
  <c r="D586" i="7"/>
  <c r="F587" i="7"/>
  <c r="E587" i="7" s="1"/>
  <c r="A588" i="7"/>
  <c r="C215" i="7"/>
  <c r="E215" i="7"/>
  <c r="D215" i="7"/>
  <c r="F216" i="7"/>
  <c r="D216" i="7" s="1"/>
  <c r="E216" i="7"/>
  <c r="C587" i="7" l="1"/>
  <c r="D587" i="7"/>
  <c r="C216" i="7"/>
  <c r="D588" i="7"/>
  <c r="C588" i="7"/>
  <c r="F588" i="7"/>
  <c r="E588" i="7" s="1"/>
  <c r="A589" i="7"/>
  <c r="F217" i="7"/>
  <c r="F589" i="7" l="1"/>
  <c r="D589" i="7" s="1"/>
  <c r="A590" i="7"/>
  <c r="E217" i="7"/>
  <c r="C217" i="7"/>
  <c r="D217" i="7"/>
  <c r="F218" i="7"/>
  <c r="E589" i="7" l="1"/>
  <c r="C589" i="7"/>
  <c r="F590" i="7"/>
  <c r="A591" i="7"/>
  <c r="D590" i="7"/>
  <c r="E590" i="7"/>
  <c r="C590" i="7"/>
  <c r="C218" i="7"/>
  <c r="D218" i="7"/>
  <c r="E218" i="7"/>
  <c r="F219" i="7"/>
  <c r="F591" i="7" l="1"/>
  <c r="C591" i="7" s="1"/>
  <c r="A592" i="7"/>
  <c r="E591" i="7"/>
  <c r="D591" i="7"/>
  <c r="D219" i="7"/>
  <c r="E219" i="7"/>
  <c r="C219" i="7"/>
  <c r="F220" i="7"/>
  <c r="E220" i="7" s="1"/>
  <c r="A593" i="7" l="1"/>
  <c r="F592" i="7"/>
  <c r="E592" i="7" s="1"/>
  <c r="D220" i="7"/>
  <c r="C220" i="7"/>
  <c r="F221" i="7"/>
  <c r="E221" i="7" s="1"/>
  <c r="C592" i="7" l="1"/>
  <c r="D592" i="7"/>
  <c r="C221" i="7"/>
  <c r="D221" i="7"/>
  <c r="D593" i="7"/>
  <c r="A594" i="7"/>
  <c r="F593" i="7"/>
  <c r="C593" i="7" s="1"/>
  <c r="F222" i="7"/>
  <c r="D222" i="7" s="1"/>
  <c r="E593" i="7" l="1"/>
  <c r="F594" i="7"/>
  <c r="D594" i="7" s="1"/>
  <c r="A595" i="7"/>
  <c r="E222" i="7"/>
  <c r="C222" i="7"/>
  <c r="F223" i="7"/>
  <c r="D223" i="7" s="1"/>
  <c r="E223" i="7" l="1"/>
  <c r="C223" i="7"/>
  <c r="C594" i="7"/>
  <c r="E594" i="7"/>
  <c r="F595" i="7"/>
  <c r="D595" i="7" s="1"/>
  <c r="A596" i="7"/>
  <c r="F224" i="7"/>
  <c r="E595" i="7" l="1"/>
  <c r="C595" i="7"/>
  <c r="F596" i="7"/>
  <c r="D596" i="7" s="1"/>
  <c r="A597" i="7"/>
  <c r="D224" i="7"/>
  <c r="E224" i="7"/>
  <c r="C224" i="7"/>
  <c r="F225" i="7"/>
  <c r="C225" i="7" s="1"/>
  <c r="E596" i="7" l="1"/>
  <c r="C596" i="7"/>
  <c r="F597" i="7"/>
  <c r="A598" i="7"/>
  <c r="D597" i="7"/>
  <c r="E597" i="7"/>
  <c r="C597" i="7"/>
  <c r="E225" i="7"/>
  <c r="D225" i="7"/>
  <c r="F226" i="7"/>
  <c r="C226" i="7" s="1"/>
  <c r="D226" i="7" l="1"/>
  <c r="E226" i="7"/>
  <c r="F598" i="7"/>
  <c r="A599" i="7"/>
  <c r="E598" i="7"/>
  <c r="C598" i="7"/>
  <c r="D598" i="7"/>
  <c r="F227" i="7"/>
  <c r="D227" i="7" s="1"/>
  <c r="A600" i="7" l="1"/>
  <c r="F599" i="7"/>
  <c r="E599" i="7" s="1"/>
  <c r="C599" i="7"/>
  <c r="C227" i="7"/>
  <c r="E227" i="7"/>
  <c r="F228" i="7"/>
  <c r="E228" i="7"/>
  <c r="C228" i="7"/>
  <c r="D228" i="7"/>
  <c r="D599" i="7" l="1"/>
  <c r="A601" i="7"/>
  <c r="F600" i="7"/>
  <c r="F229" i="7"/>
  <c r="C229" i="7" s="1"/>
  <c r="D600" i="7" l="1"/>
  <c r="C600" i="7"/>
  <c r="E600" i="7"/>
  <c r="A602" i="7"/>
  <c r="F601" i="7"/>
  <c r="E229" i="7"/>
  <c r="D229" i="7"/>
  <c r="F230" i="7"/>
  <c r="E230" i="7" s="1"/>
  <c r="C601" i="7" l="1"/>
  <c r="E601" i="7"/>
  <c r="D601" i="7"/>
  <c r="C230" i="7"/>
  <c r="D230" i="7"/>
  <c r="F602" i="7"/>
  <c r="A603" i="7"/>
  <c r="F231" i="7"/>
  <c r="E231" i="7" s="1"/>
  <c r="C602" i="7" l="1"/>
  <c r="E602" i="7"/>
  <c r="D602" i="7"/>
  <c r="F603" i="7"/>
  <c r="E603" i="7" s="1"/>
  <c r="A604" i="7"/>
  <c r="D603" i="7"/>
  <c r="C603" i="7"/>
  <c r="D231" i="7"/>
  <c r="C231" i="7"/>
  <c r="F232" i="7"/>
  <c r="E232" i="7" s="1"/>
  <c r="C232" i="7" l="1"/>
  <c r="D232" i="7"/>
  <c r="F604" i="7"/>
  <c r="A605" i="7"/>
  <c r="E604" i="7"/>
  <c r="C604" i="7"/>
  <c r="D604" i="7"/>
  <c r="F233" i="7"/>
  <c r="C605" i="7" l="1"/>
  <c r="A606" i="7"/>
  <c r="F605" i="7"/>
  <c r="D605" i="7" s="1"/>
  <c r="E233" i="7"/>
  <c r="C233" i="7"/>
  <c r="D233" i="7"/>
  <c r="F234" i="7"/>
  <c r="D606" i="7" l="1"/>
  <c r="E605" i="7"/>
  <c r="F606" i="7"/>
  <c r="C606" i="7" s="1"/>
  <c r="A607" i="7"/>
  <c r="E234" i="7"/>
  <c r="C234" i="7"/>
  <c r="D234" i="7"/>
  <c r="F235" i="7"/>
  <c r="E606" i="7" l="1"/>
  <c r="F607" i="7"/>
  <c r="C607" i="7" s="1"/>
  <c r="A608" i="7"/>
  <c r="E607" i="7"/>
  <c r="C235" i="7"/>
  <c r="D235" i="7"/>
  <c r="E235" i="7"/>
  <c r="F236" i="7"/>
  <c r="D607" i="7" l="1"/>
  <c r="F608" i="7"/>
  <c r="D608" i="7" s="1"/>
  <c r="A609" i="7"/>
  <c r="E608" i="7"/>
  <c r="C608" i="7"/>
  <c r="E236" i="7"/>
  <c r="C236" i="7"/>
  <c r="D236" i="7"/>
  <c r="F237" i="7"/>
  <c r="F609" i="7" l="1"/>
  <c r="D609" i="7" s="1"/>
  <c r="A610" i="7"/>
  <c r="E609" i="7"/>
  <c r="E237" i="7"/>
  <c r="C237" i="7"/>
  <c r="D237" i="7"/>
  <c r="F238" i="7"/>
  <c r="C238" i="7" s="1"/>
  <c r="C609" i="7" l="1"/>
  <c r="F610" i="7"/>
  <c r="E610" i="7" s="1"/>
  <c r="A611" i="7"/>
  <c r="D610" i="7"/>
  <c r="C610" i="7"/>
  <c r="E238" i="7"/>
  <c r="D238" i="7"/>
  <c r="F239" i="7"/>
  <c r="E239" i="7" s="1"/>
  <c r="F611" i="7" l="1"/>
  <c r="A612" i="7"/>
  <c r="E611" i="7"/>
  <c r="C611" i="7"/>
  <c r="D611" i="7"/>
  <c r="D239" i="7"/>
  <c r="C239" i="7"/>
  <c r="F240" i="7"/>
  <c r="A613" i="7" l="1"/>
  <c r="F612" i="7"/>
  <c r="C612" i="7" s="1"/>
  <c r="C240" i="7"/>
  <c r="D240" i="7"/>
  <c r="E240" i="7"/>
  <c r="F241" i="7"/>
  <c r="E612" i="7" l="1"/>
  <c r="D612" i="7"/>
  <c r="A614" i="7"/>
  <c r="F613" i="7"/>
  <c r="D613" i="7" s="1"/>
  <c r="E613" i="7"/>
  <c r="C241" i="7"/>
  <c r="D241" i="7"/>
  <c r="E241" i="7"/>
  <c r="F242" i="7"/>
  <c r="C613" i="7" l="1"/>
  <c r="F614" i="7"/>
  <c r="A615" i="7"/>
  <c r="D242" i="7"/>
  <c r="C242" i="7"/>
  <c r="E242" i="7"/>
  <c r="F243" i="7"/>
  <c r="D614" i="7" l="1"/>
  <c r="C614" i="7"/>
  <c r="E614" i="7"/>
  <c r="A616" i="7"/>
  <c r="F615" i="7"/>
  <c r="E615" i="7" s="1"/>
  <c r="E243" i="7"/>
  <c r="C243" i="7"/>
  <c r="D243" i="7"/>
  <c r="F244" i="7"/>
  <c r="D615" i="7" l="1"/>
  <c r="C615" i="7"/>
  <c r="F616" i="7"/>
  <c r="A617" i="7"/>
  <c r="D244" i="7"/>
  <c r="E244" i="7"/>
  <c r="C244" i="7"/>
  <c r="F245" i="7"/>
  <c r="D245" i="7" s="1"/>
  <c r="C616" i="7" l="1"/>
  <c r="E616" i="7"/>
  <c r="D616" i="7"/>
  <c r="F617" i="7"/>
  <c r="E617" i="7" s="1"/>
  <c r="A618" i="7"/>
  <c r="D617" i="7"/>
  <c r="C617" i="7"/>
  <c r="C245" i="7"/>
  <c r="E245" i="7"/>
  <c r="F246" i="7"/>
  <c r="F618" i="7" l="1"/>
  <c r="A619" i="7"/>
  <c r="E618" i="7"/>
  <c r="C618" i="7"/>
  <c r="D618" i="7"/>
  <c r="D246" i="7"/>
  <c r="C246" i="7"/>
  <c r="E246" i="7"/>
  <c r="F247" i="7"/>
  <c r="A620" i="7" l="1"/>
  <c r="F619" i="7"/>
  <c r="E619" i="7" s="1"/>
  <c r="C619" i="7"/>
  <c r="C247" i="7"/>
  <c r="D247" i="7"/>
  <c r="E247" i="7"/>
  <c r="F248" i="7"/>
  <c r="D619" i="7" l="1"/>
  <c r="A621" i="7"/>
  <c r="F620" i="7"/>
  <c r="D248" i="7"/>
  <c r="E248" i="7"/>
  <c r="C248" i="7"/>
  <c r="F249" i="7"/>
  <c r="D620" i="7" l="1"/>
  <c r="E620" i="7"/>
  <c r="C620" i="7"/>
  <c r="A622" i="7"/>
  <c r="F621" i="7"/>
  <c r="E249" i="7"/>
  <c r="D249" i="7"/>
  <c r="C249" i="7"/>
  <c r="F250" i="7"/>
  <c r="D621" i="7" l="1"/>
  <c r="C621" i="7"/>
  <c r="E621" i="7"/>
  <c r="C622" i="7"/>
  <c r="F622" i="7"/>
  <c r="D622" i="7" s="1"/>
  <c r="A623" i="7"/>
  <c r="D250" i="7"/>
  <c r="E250" i="7"/>
  <c r="C250" i="7"/>
  <c r="F251" i="7"/>
  <c r="E622" i="7" l="1"/>
  <c r="A624" i="7"/>
  <c r="F623" i="7"/>
  <c r="D623" i="7" s="1"/>
  <c r="E251" i="7"/>
  <c r="D251" i="7"/>
  <c r="C251" i="7"/>
  <c r="F252" i="7"/>
  <c r="D252" i="7"/>
  <c r="E252" i="7"/>
  <c r="C252" i="7"/>
  <c r="C623" i="7" l="1"/>
  <c r="E623" i="7"/>
  <c r="F624" i="7"/>
  <c r="A625" i="7"/>
  <c r="F253" i="7"/>
  <c r="C624" i="7" l="1"/>
  <c r="E624" i="7"/>
  <c r="D624" i="7"/>
  <c r="F625" i="7"/>
  <c r="E625" i="7" s="1"/>
  <c r="A626" i="7"/>
  <c r="C625" i="7"/>
  <c r="E253" i="7"/>
  <c r="D253" i="7"/>
  <c r="C253" i="7"/>
  <c r="F254" i="7"/>
  <c r="D625" i="7" l="1"/>
  <c r="F626" i="7"/>
  <c r="E626" i="7" s="1"/>
  <c r="A627" i="7"/>
  <c r="D254" i="7"/>
  <c r="E254" i="7"/>
  <c r="C254" i="7"/>
  <c r="F255" i="7"/>
  <c r="E255" i="7" s="1"/>
  <c r="C626" i="7" l="1"/>
  <c r="D626" i="7"/>
  <c r="D255" i="7"/>
  <c r="C255" i="7"/>
  <c r="A628" i="7"/>
  <c r="F627" i="7"/>
  <c r="E627" i="7" s="1"/>
  <c r="F256" i="7"/>
  <c r="E256" i="7" s="1"/>
  <c r="C627" i="7" l="1"/>
  <c r="D627" i="7"/>
  <c r="D628" i="7"/>
  <c r="A629" i="7"/>
  <c r="F628" i="7"/>
  <c r="C628" i="7" s="1"/>
  <c r="D256" i="7"/>
  <c r="C256" i="7"/>
  <c r="F257" i="7"/>
  <c r="E628" i="7" l="1"/>
  <c r="A630" i="7"/>
  <c r="F629" i="7"/>
  <c r="D629" i="7" s="1"/>
  <c r="C257" i="7"/>
  <c r="D257" i="7"/>
  <c r="E257" i="7"/>
  <c r="F258" i="7"/>
  <c r="E258" i="7" s="1"/>
  <c r="C629" i="7" l="1"/>
  <c r="E629" i="7"/>
  <c r="F630" i="7"/>
  <c r="C630" i="7" s="1"/>
  <c r="A631" i="7"/>
  <c r="D258" i="7"/>
  <c r="C258" i="7"/>
  <c r="F259" i="7"/>
  <c r="D259" i="7" s="1"/>
  <c r="E259" i="7" l="1"/>
  <c r="C259" i="7"/>
  <c r="E630" i="7"/>
  <c r="D630" i="7"/>
  <c r="F631" i="7"/>
  <c r="A632" i="7"/>
  <c r="D631" i="7"/>
  <c r="E631" i="7"/>
  <c r="C631" i="7"/>
  <c r="F260" i="7"/>
  <c r="F632" i="7" l="1"/>
  <c r="A633" i="7"/>
  <c r="E632" i="7"/>
  <c r="C632" i="7"/>
  <c r="D632" i="7"/>
  <c r="D260" i="7"/>
  <c r="E260" i="7"/>
  <c r="C260" i="7"/>
  <c r="F261" i="7"/>
  <c r="A634" i="7" l="1"/>
  <c r="F633" i="7"/>
  <c r="E633" i="7" s="1"/>
  <c r="E261" i="7"/>
  <c r="C261" i="7"/>
  <c r="D261" i="7"/>
  <c r="F262" i="7"/>
  <c r="E262" i="7" s="1"/>
  <c r="C633" i="7" l="1"/>
  <c r="D633" i="7"/>
  <c r="A635" i="7"/>
  <c r="F634" i="7"/>
  <c r="D262" i="7"/>
  <c r="C262" i="7"/>
  <c r="F263" i="7"/>
  <c r="C263" i="7" s="1"/>
  <c r="E634" i="7" l="1"/>
  <c r="D634" i="7"/>
  <c r="C634" i="7"/>
  <c r="D263" i="7"/>
  <c r="E263" i="7"/>
  <c r="A636" i="7"/>
  <c r="F635" i="7"/>
  <c r="C635" i="7" s="1"/>
  <c r="F264" i="7"/>
  <c r="E635" i="7" l="1"/>
  <c r="D635" i="7"/>
  <c r="C636" i="7"/>
  <c r="F636" i="7"/>
  <c r="D636" i="7" s="1"/>
  <c r="A637" i="7"/>
  <c r="E264" i="7"/>
  <c r="D264" i="7"/>
  <c r="C264" i="7"/>
  <c r="F265" i="7"/>
  <c r="D265" i="7" s="1"/>
  <c r="E636" i="7" l="1"/>
  <c r="A638" i="7"/>
  <c r="F637" i="7"/>
  <c r="D637" i="7" s="1"/>
  <c r="C637" i="7"/>
  <c r="C265" i="7"/>
  <c r="E265" i="7"/>
  <c r="F266" i="7"/>
  <c r="D266" i="7" s="1"/>
  <c r="E637" i="7" l="1"/>
  <c r="C266" i="7"/>
  <c r="E266" i="7"/>
  <c r="F638" i="7"/>
  <c r="A639" i="7"/>
  <c r="F267" i="7"/>
  <c r="C638" i="7" l="1"/>
  <c r="E638" i="7"/>
  <c r="D638" i="7"/>
  <c r="D639" i="7"/>
  <c r="F639" i="7"/>
  <c r="A640" i="7"/>
  <c r="E639" i="7"/>
  <c r="C639" i="7"/>
  <c r="E267" i="7"/>
  <c r="C267" i="7"/>
  <c r="D267" i="7"/>
  <c r="F268" i="7"/>
  <c r="C268" i="7" s="1"/>
  <c r="D268" i="7" l="1"/>
  <c r="E268" i="7"/>
  <c r="F640" i="7"/>
  <c r="A641" i="7"/>
  <c r="D640" i="7"/>
  <c r="E640" i="7"/>
  <c r="C640" i="7"/>
  <c r="F269" i="7"/>
  <c r="F641" i="7" l="1"/>
  <c r="A642" i="7"/>
  <c r="E641" i="7"/>
  <c r="C641" i="7"/>
  <c r="D641" i="7"/>
  <c r="C269" i="7"/>
  <c r="E269" i="7"/>
  <c r="D269" i="7"/>
  <c r="F270" i="7"/>
  <c r="C270" i="7" s="1"/>
  <c r="A643" i="7" l="1"/>
  <c r="F642" i="7"/>
  <c r="E642" i="7" s="1"/>
  <c r="E270" i="7"/>
  <c r="D270" i="7"/>
  <c r="F271" i="7"/>
  <c r="D271" i="7" s="1"/>
  <c r="E271" i="7"/>
  <c r="C642" i="7" l="1"/>
  <c r="C271" i="7"/>
  <c r="D642" i="7"/>
  <c r="A644" i="7"/>
  <c r="F643" i="7"/>
  <c r="D643" i="7" s="1"/>
  <c r="F272" i="7"/>
  <c r="E643" i="7" l="1"/>
  <c r="C643" i="7"/>
  <c r="A645" i="7"/>
  <c r="F644" i="7"/>
  <c r="C644" i="7" s="1"/>
  <c r="D272" i="7"/>
  <c r="E272" i="7"/>
  <c r="C272" i="7"/>
  <c r="F273" i="7"/>
  <c r="E644" i="7" l="1"/>
  <c r="D644" i="7"/>
  <c r="A646" i="7"/>
  <c r="F645" i="7"/>
  <c r="D645" i="7" s="1"/>
  <c r="C645" i="7"/>
  <c r="E273" i="7"/>
  <c r="C273" i="7"/>
  <c r="D273" i="7"/>
  <c r="F274" i="7"/>
  <c r="E645" i="7" l="1"/>
  <c r="F646" i="7"/>
  <c r="C646" i="7" s="1"/>
  <c r="A647" i="7"/>
  <c r="E274" i="7"/>
  <c r="C274" i="7"/>
  <c r="D274" i="7"/>
  <c r="F275" i="7"/>
  <c r="D646" i="7" l="1"/>
  <c r="E646" i="7"/>
  <c r="F647" i="7"/>
  <c r="A648" i="7"/>
  <c r="D647" i="7"/>
  <c r="E647" i="7"/>
  <c r="C647" i="7"/>
  <c r="E275" i="7"/>
  <c r="D275" i="7"/>
  <c r="C275" i="7"/>
  <c r="F276" i="7"/>
  <c r="E276" i="7" s="1"/>
  <c r="F648" i="7" l="1"/>
  <c r="D648" i="7" s="1"/>
  <c r="A649" i="7"/>
  <c r="C276" i="7"/>
  <c r="D276" i="7"/>
  <c r="F277" i="7"/>
  <c r="D277" i="7" s="1"/>
  <c r="E277" i="7"/>
  <c r="C648" i="7" l="1"/>
  <c r="C277" i="7"/>
  <c r="E648" i="7"/>
  <c r="A650" i="7"/>
  <c r="F649" i="7"/>
  <c r="D649" i="7" s="1"/>
  <c r="E649" i="7"/>
  <c r="C649" i="7"/>
  <c r="F278" i="7"/>
  <c r="F650" i="7" l="1"/>
  <c r="C650" i="7" s="1"/>
  <c r="A651" i="7"/>
  <c r="E278" i="7"/>
  <c r="D278" i="7"/>
  <c r="C278" i="7"/>
  <c r="F279" i="7"/>
  <c r="E650" i="7" l="1"/>
  <c r="D650" i="7"/>
  <c r="F651" i="7"/>
  <c r="D651" i="7" s="1"/>
  <c r="A652" i="7"/>
  <c r="D279" i="7"/>
  <c r="E279" i="7"/>
  <c r="C279" i="7"/>
  <c r="F280" i="7"/>
  <c r="E651" i="7" l="1"/>
  <c r="C651" i="7"/>
  <c r="F652" i="7"/>
  <c r="D652" i="7" s="1"/>
  <c r="A653" i="7"/>
  <c r="E652" i="7"/>
  <c r="C652" i="7"/>
  <c r="E280" i="7"/>
  <c r="D280" i="7"/>
  <c r="C280" i="7"/>
  <c r="F281" i="7"/>
  <c r="F653" i="7" l="1"/>
  <c r="A654" i="7"/>
  <c r="D653" i="7"/>
  <c r="E653" i="7"/>
  <c r="C653" i="7"/>
  <c r="C281" i="7"/>
  <c r="E281" i="7"/>
  <c r="D281" i="7"/>
  <c r="F282" i="7"/>
  <c r="D282" i="7" s="1"/>
  <c r="F654" i="7" l="1"/>
  <c r="C654" i="7" s="1"/>
  <c r="A655" i="7"/>
  <c r="D654" i="7"/>
  <c r="E282" i="7"/>
  <c r="C282" i="7"/>
  <c r="F283" i="7"/>
  <c r="E654" i="7" l="1"/>
  <c r="A656" i="7"/>
  <c r="F655" i="7"/>
  <c r="E655" i="7"/>
  <c r="C655" i="7"/>
  <c r="D655" i="7"/>
  <c r="E283" i="7"/>
  <c r="C283" i="7"/>
  <c r="D283" i="7"/>
  <c r="F284" i="7"/>
  <c r="A657" i="7" l="1"/>
  <c r="F656" i="7"/>
  <c r="E656" i="7" s="1"/>
  <c r="E284" i="7"/>
  <c r="D284" i="7"/>
  <c r="C284" i="7"/>
  <c r="F285" i="7"/>
  <c r="D656" i="7" l="1"/>
  <c r="C656" i="7"/>
  <c r="A658" i="7"/>
  <c r="F657" i="7"/>
  <c r="C657" i="7" s="1"/>
  <c r="C285" i="7"/>
  <c r="E285" i="7"/>
  <c r="D285" i="7"/>
  <c r="F286" i="7"/>
  <c r="D286" i="7" s="1"/>
  <c r="C286" i="7"/>
  <c r="E657" i="7" l="1"/>
  <c r="D657" i="7"/>
  <c r="F658" i="7"/>
  <c r="A659" i="7"/>
  <c r="E286" i="7"/>
  <c r="F287" i="7"/>
  <c r="C287" i="7" s="1"/>
  <c r="C658" i="7" l="1"/>
  <c r="E658" i="7"/>
  <c r="D658" i="7"/>
  <c r="F659" i="7"/>
  <c r="E659" i="7" s="1"/>
  <c r="A660" i="7"/>
  <c r="D659" i="7"/>
  <c r="C659" i="7"/>
  <c r="E287" i="7"/>
  <c r="D287" i="7"/>
  <c r="F288" i="7"/>
  <c r="D288" i="7" s="1"/>
  <c r="F660" i="7" l="1"/>
  <c r="E660" i="7" s="1"/>
  <c r="A661" i="7"/>
  <c r="D660" i="7"/>
  <c r="E288" i="7"/>
  <c r="C288" i="7"/>
  <c r="F289" i="7"/>
  <c r="E289" i="7" s="1"/>
  <c r="C660" i="7" l="1"/>
  <c r="D289" i="7"/>
  <c r="C289" i="7"/>
  <c r="A662" i="7"/>
  <c r="F661" i="7"/>
  <c r="C661" i="7" s="1"/>
  <c r="F290" i="7"/>
  <c r="D290" i="7" s="1"/>
  <c r="D661" i="7" l="1"/>
  <c r="E661" i="7"/>
  <c r="A663" i="7"/>
  <c r="F662" i="7"/>
  <c r="C662" i="7" s="1"/>
  <c r="E290" i="7"/>
  <c r="C290" i="7"/>
  <c r="F291" i="7"/>
  <c r="D291" i="7" s="1"/>
  <c r="E662" i="7" l="1"/>
  <c r="D662" i="7"/>
  <c r="E291" i="7"/>
  <c r="C291" i="7"/>
  <c r="A664" i="7"/>
  <c r="F663" i="7"/>
  <c r="E663" i="7"/>
  <c r="C663" i="7"/>
  <c r="D663" i="7"/>
  <c r="F292" i="7"/>
  <c r="A665" i="7" l="1"/>
  <c r="F664" i="7"/>
  <c r="D664" i="7" s="1"/>
  <c r="E292" i="7"/>
  <c r="D292" i="7"/>
  <c r="C292" i="7"/>
  <c r="F293" i="7"/>
  <c r="D293" i="7" s="1"/>
  <c r="C293" i="7"/>
  <c r="E664" i="7" l="1"/>
  <c r="E293" i="7"/>
  <c r="D665" i="7"/>
  <c r="C664" i="7"/>
  <c r="A666" i="7"/>
  <c r="F665" i="7"/>
  <c r="F294" i="7"/>
  <c r="D294" i="7" s="1"/>
  <c r="C665" i="7" l="1"/>
  <c r="E665" i="7"/>
  <c r="F666" i="7"/>
  <c r="A667" i="7"/>
  <c r="C294" i="7"/>
  <c r="E294" i="7"/>
  <c r="F295" i="7"/>
  <c r="C666" i="7" l="1"/>
  <c r="E666" i="7"/>
  <c r="D666" i="7"/>
  <c r="F667" i="7"/>
  <c r="D667" i="7" s="1"/>
  <c r="A668" i="7"/>
  <c r="E667" i="7"/>
  <c r="C295" i="7"/>
  <c r="D295" i="7"/>
  <c r="E295" i="7"/>
  <c r="F296" i="7"/>
  <c r="C667" i="7" l="1"/>
  <c r="F668" i="7"/>
  <c r="D668" i="7" s="1"/>
  <c r="A669" i="7"/>
  <c r="E668" i="7"/>
  <c r="E296" i="7"/>
  <c r="D296" i="7"/>
  <c r="C296" i="7"/>
  <c r="F297" i="7"/>
  <c r="C297" i="7" s="1"/>
  <c r="C668" i="7" l="1"/>
  <c r="F669" i="7"/>
  <c r="D669" i="7" s="1"/>
  <c r="A670" i="7"/>
  <c r="E669" i="7"/>
  <c r="C669" i="7"/>
  <c r="E297" i="7"/>
  <c r="D297" i="7"/>
  <c r="F298" i="7"/>
  <c r="F670" i="7" l="1"/>
  <c r="D670" i="7" s="1"/>
  <c r="A671" i="7"/>
  <c r="E670" i="7"/>
  <c r="C670" i="7"/>
  <c r="E298" i="7"/>
  <c r="D298" i="7"/>
  <c r="C298" i="7"/>
  <c r="F299" i="7"/>
  <c r="F671" i="7" l="1"/>
  <c r="D671" i="7" s="1"/>
  <c r="A672" i="7"/>
  <c r="E671" i="7"/>
  <c r="E299" i="7"/>
  <c r="C299" i="7"/>
  <c r="D299" i="7"/>
  <c r="F300" i="7"/>
  <c r="D300" i="7" s="1"/>
  <c r="C671" i="7" l="1"/>
  <c r="F672" i="7"/>
  <c r="D672" i="7" s="1"/>
  <c r="A673" i="7"/>
  <c r="E672" i="7"/>
  <c r="E300" i="7"/>
  <c r="C300" i="7"/>
  <c r="F301" i="7"/>
  <c r="E301" i="7" s="1"/>
  <c r="D301" i="7" l="1"/>
  <c r="C301" i="7"/>
  <c r="C672" i="7"/>
  <c r="F673" i="7"/>
  <c r="A674" i="7"/>
  <c r="D673" i="7"/>
  <c r="E673" i="7"/>
  <c r="C673" i="7"/>
  <c r="F302" i="7"/>
  <c r="D302" i="7" s="1"/>
  <c r="F674" i="7" l="1"/>
  <c r="A675" i="7"/>
  <c r="E674" i="7"/>
  <c r="C674" i="7"/>
  <c r="D674" i="7"/>
  <c r="E302" i="7"/>
  <c r="C302" i="7"/>
  <c r="F303" i="7"/>
  <c r="E303" i="7" s="1"/>
  <c r="C303" i="7" l="1"/>
  <c r="D303" i="7"/>
  <c r="A676" i="7"/>
  <c r="F675" i="7"/>
  <c r="E675" i="7" s="1"/>
  <c r="F304" i="7"/>
  <c r="D304" i="7" s="1"/>
  <c r="C675" i="7" l="1"/>
  <c r="C304" i="7"/>
  <c r="D675" i="7"/>
  <c r="A677" i="7"/>
  <c r="F676" i="7"/>
  <c r="D676" i="7" s="1"/>
  <c r="E304" i="7"/>
  <c r="F305" i="7"/>
  <c r="D305" i="7" s="1"/>
  <c r="E676" i="7" l="1"/>
  <c r="C676" i="7"/>
  <c r="A678" i="7"/>
  <c r="F677" i="7"/>
  <c r="E305" i="7"/>
  <c r="C305" i="7"/>
  <c r="F306" i="7"/>
  <c r="D306" i="7" s="1"/>
  <c r="C677" i="7" l="1"/>
  <c r="E677" i="7"/>
  <c r="D677" i="7"/>
  <c r="F678" i="7"/>
  <c r="A679" i="7"/>
  <c r="E306" i="7"/>
  <c r="C306" i="7"/>
  <c r="F307" i="7"/>
  <c r="C678" i="7" l="1"/>
  <c r="E678" i="7"/>
  <c r="D678" i="7"/>
  <c r="F679" i="7"/>
  <c r="D679" i="7" s="1"/>
  <c r="A680" i="7"/>
  <c r="E679" i="7"/>
  <c r="E307" i="7"/>
  <c r="C307" i="7"/>
  <c r="D307" i="7"/>
  <c r="F308" i="7"/>
  <c r="C308" i="7" s="1"/>
  <c r="C679" i="7" l="1"/>
  <c r="E308" i="7"/>
  <c r="F680" i="7"/>
  <c r="E680" i="7" s="1"/>
  <c r="A681" i="7"/>
  <c r="D680" i="7"/>
  <c r="C680" i="7"/>
  <c r="D308" i="7"/>
  <c r="F309" i="7"/>
  <c r="F681" i="7" l="1"/>
  <c r="C681" i="7" s="1"/>
  <c r="A682" i="7"/>
  <c r="E681" i="7"/>
  <c r="D681" i="7"/>
  <c r="C309" i="7"/>
  <c r="E309" i="7"/>
  <c r="D309" i="7"/>
  <c r="F310" i="7"/>
  <c r="A683" i="7" l="1"/>
  <c r="F682" i="7"/>
  <c r="E682" i="7" s="1"/>
  <c r="C682" i="7"/>
  <c r="D310" i="7"/>
  <c r="E310" i="7"/>
  <c r="C310" i="7"/>
  <c r="F311" i="7"/>
  <c r="D311" i="7" s="1"/>
  <c r="D682" i="7" l="1"/>
  <c r="C311" i="7"/>
  <c r="E311" i="7"/>
  <c r="A684" i="7"/>
  <c r="F683" i="7"/>
  <c r="D683" i="7" s="1"/>
  <c r="F312" i="7"/>
  <c r="E683" i="7" l="1"/>
  <c r="C683" i="7"/>
  <c r="A685" i="7"/>
  <c r="F684" i="7"/>
  <c r="C684" i="7" s="1"/>
  <c r="D312" i="7"/>
  <c r="E312" i="7"/>
  <c r="C312" i="7"/>
  <c r="F313" i="7"/>
  <c r="E684" i="7" l="1"/>
  <c r="D684" i="7"/>
  <c r="A686" i="7"/>
  <c r="F685" i="7"/>
  <c r="E685" i="7" s="1"/>
  <c r="D313" i="7"/>
  <c r="E313" i="7"/>
  <c r="C313" i="7"/>
  <c r="F314" i="7"/>
  <c r="C685" i="7" l="1"/>
  <c r="D685" i="7"/>
  <c r="F686" i="7"/>
  <c r="E686" i="7" s="1"/>
  <c r="A687" i="7"/>
  <c r="E314" i="7"/>
  <c r="D314" i="7"/>
  <c r="C314" i="7"/>
  <c r="F315" i="7"/>
  <c r="C686" i="7" l="1"/>
  <c r="D686" i="7"/>
  <c r="F687" i="7"/>
  <c r="E687" i="7" s="1"/>
  <c r="A688" i="7"/>
  <c r="D315" i="7"/>
  <c r="C315" i="7"/>
  <c r="E315" i="7"/>
  <c r="F316" i="7"/>
  <c r="C687" i="7" l="1"/>
  <c r="D687" i="7"/>
  <c r="F688" i="7"/>
  <c r="D688" i="7" s="1"/>
  <c r="A689" i="7"/>
  <c r="C316" i="7"/>
  <c r="E316" i="7"/>
  <c r="D316" i="7"/>
  <c r="F317" i="7"/>
  <c r="D317" i="7" s="1"/>
  <c r="E688" i="7" l="1"/>
  <c r="C688" i="7"/>
  <c r="F689" i="7"/>
  <c r="A690" i="7"/>
  <c r="D689" i="7"/>
  <c r="E689" i="7"/>
  <c r="C689" i="7"/>
  <c r="E317" i="7"/>
  <c r="C317" i="7"/>
  <c r="F318" i="7"/>
  <c r="D318" i="7" s="1"/>
  <c r="C318" i="7" l="1"/>
  <c r="E318" i="7"/>
  <c r="F690" i="7"/>
  <c r="E690" i="7" s="1"/>
  <c r="A691" i="7"/>
  <c r="D690" i="7"/>
  <c r="F319" i="7"/>
  <c r="C690" i="7" l="1"/>
  <c r="A692" i="7"/>
  <c r="F691" i="7"/>
  <c r="E691" i="7"/>
  <c r="C691" i="7"/>
  <c r="D691" i="7"/>
  <c r="D319" i="7"/>
  <c r="C319" i="7"/>
  <c r="E319" i="7"/>
  <c r="F320" i="7"/>
  <c r="A693" i="7" l="1"/>
  <c r="F692" i="7"/>
  <c r="C692" i="7" s="1"/>
  <c r="E320" i="7"/>
  <c r="C320" i="7"/>
  <c r="D320" i="7"/>
  <c r="F321" i="7"/>
  <c r="D692" i="7" l="1"/>
  <c r="E692" i="7"/>
  <c r="A694" i="7"/>
  <c r="F693" i="7"/>
  <c r="E693" i="7" s="1"/>
  <c r="C321" i="7"/>
  <c r="E321" i="7"/>
  <c r="D321" i="7"/>
  <c r="F322" i="7"/>
  <c r="C322" i="7" s="1"/>
  <c r="C693" i="7" l="1"/>
  <c r="D693" i="7"/>
  <c r="A695" i="7"/>
  <c r="F694" i="7"/>
  <c r="D694" i="7" s="1"/>
  <c r="E322" i="7"/>
  <c r="D322" i="7"/>
  <c r="F323" i="7"/>
  <c r="E694" i="7" l="1"/>
  <c r="C694" i="7"/>
  <c r="A696" i="7"/>
  <c r="F695" i="7"/>
  <c r="C695" i="7" s="1"/>
  <c r="E323" i="7"/>
  <c r="D323" i="7"/>
  <c r="C323" i="7"/>
  <c r="F324" i="7"/>
  <c r="E695" i="7" l="1"/>
  <c r="D695" i="7"/>
  <c r="F696" i="7"/>
  <c r="A697" i="7"/>
  <c r="E324" i="7"/>
  <c r="C324" i="7"/>
  <c r="D324" i="7"/>
  <c r="F325" i="7"/>
  <c r="C696" i="7" l="1"/>
  <c r="E696" i="7"/>
  <c r="D696" i="7"/>
  <c r="F697" i="7"/>
  <c r="C697" i="7" s="1"/>
  <c r="A698" i="7"/>
  <c r="E697" i="7"/>
  <c r="C325" i="7"/>
  <c r="D325" i="7"/>
  <c r="E325" i="7"/>
  <c r="F326" i="7"/>
  <c r="D697" i="7" l="1"/>
  <c r="F698" i="7"/>
  <c r="E698" i="7" s="1"/>
  <c r="A699" i="7"/>
  <c r="D698" i="7"/>
  <c r="C698" i="7"/>
  <c r="E326" i="7"/>
  <c r="C326" i="7"/>
  <c r="D326" i="7"/>
  <c r="F327" i="7"/>
  <c r="F699" i="7" l="1"/>
  <c r="E699" i="7" s="1"/>
  <c r="A700" i="7"/>
  <c r="D699" i="7"/>
  <c r="E327" i="7"/>
  <c r="D327" i="7"/>
  <c r="C327" i="7"/>
  <c r="F328" i="7"/>
  <c r="C328" i="7" s="1"/>
  <c r="C699" i="7" l="1"/>
  <c r="A701" i="7"/>
  <c r="F700" i="7"/>
  <c r="E700" i="7" s="1"/>
  <c r="E328" i="7"/>
  <c r="D328" i="7"/>
  <c r="F329" i="7"/>
  <c r="D329" i="7" s="1"/>
  <c r="C700" i="7" l="1"/>
  <c r="D700" i="7"/>
  <c r="A702" i="7"/>
  <c r="F701" i="7"/>
  <c r="C329" i="7"/>
  <c r="E329" i="7"/>
  <c r="F330" i="7"/>
  <c r="D330" i="7" s="1"/>
  <c r="C330" i="7"/>
  <c r="E330" i="7" l="1"/>
  <c r="E701" i="7"/>
  <c r="D701" i="7"/>
  <c r="C701" i="7"/>
  <c r="A703" i="7"/>
  <c r="F702" i="7"/>
  <c r="F331" i="7"/>
  <c r="E702" i="7" l="1"/>
  <c r="C702" i="7"/>
  <c r="D702" i="7"/>
  <c r="F703" i="7"/>
  <c r="A704" i="7"/>
  <c r="E331" i="7"/>
  <c r="D331" i="7"/>
  <c r="C331" i="7"/>
  <c r="F332" i="7"/>
  <c r="E332" i="7" s="1"/>
  <c r="C703" i="7" l="1"/>
  <c r="E703" i="7"/>
  <c r="D703" i="7"/>
  <c r="F704" i="7"/>
  <c r="E704" i="7" s="1"/>
  <c r="A705" i="7"/>
  <c r="D332" i="7"/>
  <c r="C332" i="7"/>
  <c r="F333" i="7"/>
  <c r="C704" i="7" l="1"/>
  <c r="D704" i="7"/>
  <c r="F705" i="7"/>
  <c r="D705" i="7" s="1"/>
  <c r="A706" i="7"/>
  <c r="D333" i="7"/>
  <c r="C333" i="7"/>
  <c r="E333" i="7"/>
  <c r="F334" i="7"/>
  <c r="E705" i="7" l="1"/>
  <c r="C705" i="7"/>
  <c r="F706" i="7"/>
  <c r="D706" i="7" s="1"/>
  <c r="A707" i="7"/>
  <c r="E706" i="7"/>
  <c r="C706" i="7"/>
  <c r="D334" i="7"/>
  <c r="C334" i="7"/>
  <c r="E334" i="7"/>
  <c r="F335" i="7"/>
  <c r="C335" i="7" s="1"/>
  <c r="D335" i="7" l="1"/>
  <c r="E335" i="7"/>
  <c r="F707" i="7"/>
  <c r="D707" i="7" s="1"/>
  <c r="A708" i="7"/>
  <c r="E707" i="7"/>
  <c r="C707" i="7"/>
  <c r="F336" i="7"/>
  <c r="C336" i="7" s="1"/>
  <c r="F708" i="7" l="1"/>
  <c r="D708" i="7" s="1"/>
  <c r="A709" i="7"/>
  <c r="D336" i="7"/>
  <c r="E336" i="7"/>
  <c r="F337" i="7"/>
  <c r="D337" i="7" s="1"/>
  <c r="C337" i="7"/>
  <c r="E708" i="7" l="1"/>
  <c r="E337" i="7"/>
  <c r="C708" i="7"/>
  <c r="F709" i="7"/>
  <c r="E709" i="7" s="1"/>
  <c r="A710" i="7"/>
  <c r="D709" i="7"/>
  <c r="C709" i="7"/>
  <c r="F338" i="7"/>
  <c r="F710" i="7" l="1"/>
  <c r="C710" i="7" s="1"/>
  <c r="A711" i="7"/>
  <c r="D338" i="7"/>
  <c r="E338" i="7"/>
  <c r="C338" i="7"/>
  <c r="F339" i="7"/>
  <c r="E339" i="7" s="1"/>
  <c r="D710" i="7" l="1"/>
  <c r="E710" i="7"/>
  <c r="A712" i="7"/>
  <c r="F711" i="7"/>
  <c r="E711" i="7" s="1"/>
  <c r="C339" i="7"/>
  <c r="D339" i="7"/>
  <c r="F340" i="7"/>
  <c r="D340" i="7" s="1"/>
  <c r="E340" i="7" l="1"/>
  <c r="C711" i="7"/>
  <c r="C340" i="7"/>
  <c r="D711" i="7"/>
  <c r="A713" i="7"/>
  <c r="F712" i="7"/>
  <c r="D712" i="7" s="1"/>
  <c r="F341" i="7"/>
  <c r="E341" i="7" s="1"/>
  <c r="E712" i="7" l="1"/>
  <c r="C712" i="7"/>
  <c r="A714" i="7"/>
  <c r="F713" i="7"/>
  <c r="C713" i="7" s="1"/>
  <c r="C341" i="7"/>
  <c r="D341" i="7"/>
  <c r="F342" i="7"/>
  <c r="C342" i="7" s="1"/>
  <c r="D342" i="7"/>
  <c r="E713" i="7" l="1"/>
  <c r="D713" i="7"/>
  <c r="E342" i="7"/>
  <c r="F714" i="7"/>
  <c r="A715" i="7"/>
  <c r="F343" i="7"/>
  <c r="C714" i="7" l="1"/>
  <c r="E714" i="7"/>
  <c r="D714" i="7"/>
  <c r="F715" i="7"/>
  <c r="C715" i="7" s="1"/>
  <c r="A716" i="7"/>
  <c r="E715" i="7"/>
  <c r="D343" i="7"/>
  <c r="E343" i="7"/>
  <c r="C343" i="7"/>
  <c r="F344" i="7"/>
  <c r="D715" i="7" l="1"/>
  <c r="F716" i="7"/>
  <c r="E716" i="7" s="1"/>
  <c r="A717" i="7"/>
  <c r="D716" i="7"/>
  <c r="C716" i="7"/>
  <c r="C344" i="7"/>
  <c r="D344" i="7"/>
  <c r="E344" i="7"/>
  <c r="F345" i="7"/>
  <c r="F717" i="7" l="1"/>
  <c r="A718" i="7"/>
  <c r="E717" i="7"/>
  <c r="C717" i="7"/>
  <c r="D717" i="7"/>
  <c r="E345" i="7"/>
  <c r="C345" i="7"/>
  <c r="D345" i="7"/>
  <c r="F346" i="7"/>
  <c r="A719" i="7" l="1"/>
  <c r="F718" i="7"/>
  <c r="E718" i="7" s="1"/>
  <c r="C718" i="7"/>
  <c r="D346" i="7"/>
  <c r="E346" i="7"/>
  <c r="C346" i="7"/>
  <c r="F347" i="7"/>
  <c r="D718" i="7" l="1"/>
  <c r="A720" i="7"/>
  <c r="F719" i="7"/>
  <c r="D719" i="7" s="1"/>
  <c r="D347" i="7"/>
  <c r="C347" i="7"/>
  <c r="E347" i="7"/>
  <c r="F348" i="7"/>
  <c r="E348" i="7" s="1"/>
  <c r="C719" i="7" l="1"/>
  <c r="E719" i="7"/>
  <c r="A721" i="7"/>
  <c r="F720" i="7"/>
  <c r="D720" i="7" s="1"/>
  <c r="D348" i="7"/>
  <c r="C348" i="7"/>
  <c r="F349" i="7"/>
  <c r="E349" i="7" s="1"/>
  <c r="E720" i="7" l="1"/>
  <c r="D349" i="7"/>
  <c r="C720" i="7"/>
  <c r="C349" i="7"/>
  <c r="F721" i="7"/>
  <c r="A722" i="7"/>
  <c r="F350" i="7"/>
  <c r="E350" i="7" s="1"/>
  <c r="C721" i="7" l="1"/>
  <c r="E721" i="7"/>
  <c r="D721" i="7"/>
  <c r="F722" i="7"/>
  <c r="D722" i="7" s="1"/>
  <c r="A723" i="7"/>
  <c r="E722" i="7"/>
  <c r="C722" i="7"/>
  <c r="D350" i="7"/>
  <c r="C350" i="7"/>
  <c r="F351" i="7"/>
  <c r="E351" i="7" s="1"/>
  <c r="D351" i="7" l="1"/>
  <c r="C351" i="7"/>
  <c r="F723" i="7"/>
  <c r="A724" i="7"/>
  <c r="D723" i="7"/>
  <c r="E723" i="7"/>
  <c r="C723" i="7"/>
  <c r="F352" i="7"/>
  <c r="C352" i="7" s="1"/>
  <c r="F724" i="7" l="1"/>
  <c r="A725" i="7"/>
  <c r="E724" i="7"/>
  <c r="C724" i="7"/>
  <c r="D724" i="7"/>
  <c r="E352" i="7"/>
  <c r="D352" i="7"/>
  <c r="F353" i="7"/>
  <c r="D353" i="7" s="1"/>
  <c r="C353" i="7" l="1"/>
  <c r="E353" i="7"/>
  <c r="A726" i="7"/>
  <c r="F725" i="7"/>
  <c r="E725" i="7" s="1"/>
  <c r="F354" i="7"/>
  <c r="C725" i="7" l="1"/>
  <c r="D725" i="7"/>
  <c r="A727" i="7"/>
  <c r="F726" i="7"/>
  <c r="C726" i="7" s="1"/>
  <c r="D354" i="7"/>
  <c r="E354" i="7"/>
  <c r="C354" i="7"/>
  <c r="F355" i="7"/>
  <c r="D726" i="7" l="1"/>
  <c r="E726" i="7"/>
  <c r="F727" i="7"/>
  <c r="D727" i="7" s="1"/>
  <c r="A728" i="7"/>
  <c r="D355" i="7"/>
  <c r="C355" i="7"/>
  <c r="E355" i="7"/>
  <c r="F356" i="7"/>
  <c r="E727" i="7" l="1"/>
  <c r="C727" i="7"/>
  <c r="A729" i="7"/>
  <c r="F728" i="7"/>
  <c r="D728" i="7" s="1"/>
  <c r="E356" i="7"/>
  <c r="C356" i="7"/>
  <c r="D356" i="7"/>
  <c r="F357" i="7"/>
  <c r="C728" i="7" l="1"/>
  <c r="E728" i="7"/>
  <c r="E729" i="7"/>
  <c r="F729" i="7"/>
  <c r="C729" i="7" s="1"/>
  <c r="A730" i="7"/>
  <c r="C357" i="7"/>
  <c r="D357" i="7"/>
  <c r="E357" i="7"/>
  <c r="F358" i="7"/>
  <c r="D729" i="7" l="1"/>
  <c r="F730" i="7"/>
  <c r="D730" i="7" s="1"/>
  <c r="A731" i="7"/>
  <c r="E730" i="7"/>
  <c r="C730" i="7"/>
  <c r="C358" i="7"/>
  <c r="E358" i="7"/>
  <c r="D358" i="7"/>
  <c r="F359" i="7"/>
  <c r="F731" i="7" l="1"/>
  <c r="A732" i="7"/>
  <c r="D731" i="7"/>
  <c r="E731" i="7"/>
  <c r="C731" i="7"/>
  <c r="D359" i="7"/>
  <c r="C359" i="7"/>
  <c r="E359" i="7"/>
  <c r="F360" i="7"/>
  <c r="F732" i="7" l="1"/>
  <c r="C732" i="7" s="1"/>
  <c r="A733" i="7"/>
  <c r="D732" i="7"/>
  <c r="E360" i="7"/>
  <c r="C360" i="7"/>
  <c r="D360" i="7"/>
  <c r="F361" i="7"/>
  <c r="E361" i="7"/>
  <c r="E732" i="7" l="1"/>
  <c r="A734" i="7"/>
  <c r="F733" i="7"/>
  <c r="D733" i="7" s="1"/>
  <c r="C361" i="7"/>
  <c r="D361" i="7"/>
  <c r="F362" i="7"/>
  <c r="D362" i="7" s="1"/>
  <c r="C733" i="7" l="1"/>
  <c r="E733" i="7"/>
  <c r="E362" i="7"/>
  <c r="C362" i="7"/>
  <c r="F734" i="7"/>
  <c r="C734" i="7" s="1"/>
  <c r="A735" i="7"/>
  <c r="F363" i="7"/>
  <c r="D363" i="7" s="1"/>
  <c r="E734" i="7" l="1"/>
  <c r="D734" i="7"/>
  <c r="F735" i="7"/>
  <c r="D735" i="7" s="1"/>
  <c r="A736" i="7"/>
  <c r="E363" i="7"/>
  <c r="C363" i="7"/>
  <c r="F364" i="7"/>
  <c r="E364" i="7" s="1"/>
  <c r="C364" i="7" l="1"/>
  <c r="E735" i="7"/>
  <c r="D364" i="7"/>
  <c r="C735" i="7"/>
  <c r="F736" i="7"/>
  <c r="C736" i="7" s="1"/>
  <c r="A737" i="7"/>
  <c r="F365" i="7"/>
  <c r="C365" i="7" s="1"/>
  <c r="D736" i="7" l="1"/>
  <c r="E736" i="7"/>
  <c r="A738" i="7"/>
  <c r="F737" i="7"/>
  <c r="E737" i="7" s="1"/>
  <c r="D365" i="7"/>
  <c r="E365" i="7"/>
  <c r="F366" i="7"/>
  <c r="D366" i="7" s="1"/>
  <c r="D737" i="7" l="1"/>
  <c r="C737" i="7"/>
  <c r="E366" i="7"/>
  <c r="C366" i="7"/>
  <c r="A739" i="7"/>
  <c r="F738" i="7"/>
  <c r="D738" i="7" s="1"/>
  <c r="F367" i="7"/>
  <c r="C738" i="7" l="1"/>
  <c r="E738" i="7"/>
  <c r="F739" i="7"/>
  <c r="E739" i="7" s="1"/>
  <c r="A740" i="7"/>
  <c r="C367" i="7"/>
  <c r="E367" i="7"/>
  <c r="D367" i="7"/>
  <c r="F368" i="7"/>
  <c r="C368" i="7" s="1"/>
  <c r="C739" i="7" l="1"/>
  <c r="D739" i="7"/>
  <c r="F740" i="7"/>
  <c r="D740" i="7" s="1"/>
  <c r="A741" i="7"/>
  <c r="E740" i="7"/>
  <c r="C740" i="7"/>
  <c r="E368" i="7"/>
  <c r="D368" i="7"/>
  <c r="F369" i="7"/>
  <c r="D369" i="7" s="1"/>
  <c r="E369" i="7" l="1"/>
  <c r="C369" i="7"/>
  <c r="F741" i="7"/>
  <c r="E741" i="7" s="1"/>
  <c r="A742" i="7"/>
  <c r="F370" i="7"/>
  <c r="C741" i="7" l="1"/>
  <c r="D741" i="7"/>
  <c r="F742" i="7"/>
  <c r="E742" i="7" s="1"/>
  <c r="A743" i="7"/>
  <c r="C370" i="7"/>
  <c r="D370" i="7"/>
  <c r="E370" i="7"/>
  <c r="F371" i="7"/>
  <c r="C742" i="7" l="1"/>
  <c r="D742" i="7"/>
  <c r="A744" i="7"/>
  <c r="F743" i="7"/>
  <c r="E743" i="7" s="1"/>
  <c r="C743" i="7"/>
  <c r="C371" i="7"/>
  <c r="E371" i="7"/>
  <c r="D371" i="7"/>
  <c r="F372" i="7"/>
  <c r="E372" i="7" s="1"/>
  <c r="D743" i="7" l="1"/>
  <c r="A745" i="7"/>
  <c r="F744" i="7"/>
  <c r="D372" i="7"/>
  <c r="C372" i="7"/>
  <c r="F373" i="7"/>
  <c r="D373" i="7" s="1"/>
  <c r="C373" i="7" l="1"/>
  <c r="E744" i="7"/>
  <c r="D744" i="7"/>
  <c r="C744" i="7"/>
  <c r="D745" i="7"/>
  <c r="E373" i="7"/>
  <c r="A746" i="7"/>
  <c r="F745" i="7"/>
  <c r="F374" i="7"/>
  <c r="D374" i="7" s="1"/>
  <c r="C745" i="7" l="1"/>
  <c r="E745" i="7"/>
  <c r="F746" i="7"/>
  <c r="D746" i="7" s="1"/>
  <c r="A747" i="7"/>
  <c r="E374" i="7"/>
  <c r="C374" i="7"/>
  <c r="F375" i="7"/>
  <c r="D375" i="7" s="1"/>
  <c r="C375" i="7" l="1"/>
  <c r="C746" i="7"/>
  <c r="E746" i="7"/>
  <c r="F747" i="7"/>
  <c r="E747" i="7" s="1"/>
  <c r="A748" i="7"/>
  <c r="D747" i="7"/>
  <c r="C747" i="7"/>
  <c r="E375" i="7"/>
  <c r="F748" i="7" l="1"/>
  <c r="A749" i="7"/>
  <c r="E748" i="7"/>
  <c r="C748" i="7"/>
  <c r="D748" i="7"/>
  <c r="G63" i="18"/>
  <c r="G67" i="18" s="1"/>
  <c r="H54" i="18"/>
  <c r="K28" i="18"/>
  <c r="K29" i="18"/>
  <c r="K30" i="18"/>
  <c r="L30" i="18" s="1"/>
  <c r="M30" i="18" s="1"/>
  <c r="A750" i="7" l="1"/>
  <c r="F750" i="7" s="1"/>
  <c r="F749" i="7"/>
  <c r="E749" i="7"/>
  <c r="C749" i="7"/>
  <c r="D749" i="7"/>
  <c r="F2" i="7"/>
  <c r="D5" i="5" s="1"/>
  <c r="C750" i="7"/>
  <c r="C2" i="7" s="1"/>
  <c r="D2" i="5" s="1"/>
  <c r="I20" i="18"/>
  <c r="C20" i="18"/>
  <c r="G66" i="18"/>
  <c r="E84" i="18" s="1"/>
  <c r="N55" i="18"/>
  <c r="N63" i="18"/>
  <c r="K27" i="18"/>
  <c r="L27" i="18" s="1"/>
  <c r="M27" i="18" s="1"/>
  <c r="L29" i="18"/>
  <c r="M29" i="18" s="1"/>
  <c r="L28" i="18"/>
  <c r="M28" i="18" s="1"/>
  <c r="E750" i="7" l="1"/>
  <c r="E2" i="7" s="1"/>
  <c r="D4" i="5" s="1"/>
  <c r="D750" i="7"/>
  <c r="D2" i="7" s="1"/>
  <c r="D3" i="5" s="1"/>
  <c r="G20" i="18"/>
  <c r="E2" i="5"/>
  <c r="M49" i="18"/>
  <c r="M50" i="18" s="1"/>
  <c r="E81" i="18" s="1"/>
  <c r="N58" i="18"/>
  <c r="N59" i="18"/>
  <c r="N66" i="18"/>
  <c r="N67" i="18"/>
  <c r="A2" i="7" l="1"/>
  <c r="L20" i="18" s="1"/>
  <c r="G82" i="18" s="1"/>
  <c r="M82" i="18" s="1"/>
  <c r="K82" i="18" s="1"/>
  <c r="E20" i="18"/>
  <c r="D6" i="5"/>
  <c r="E85" i="18"/>
  <c r="E83" i="18"/>
  <c r="G83" i="18" l="1"/>
  <c r="M83" i="18" s="1"/>
  <c r="K83" i="18" s="1"/>
  <c r="G84" i="18"/>
  <c r="G85" i="18"/>
  <c r="M85" i="18" s="1"/>
  <c r="K85" i="18" s="1"/>
  <c r="L17" i="18"/>
  <c r="I72" i="18"/>
  <c r="G81" i="18"/>
  <c r="M81" i="18" s="1"/>
  <c r="K81" i="18" s="1"/>
  <c r="I82" i="18"/>
  <c r="I83" i="18"/>
  <c r="I84" i="18" l="1"/>
  <c r="M84" i="18"/>
  <c r="K84" i="18" s="1"/>
  <c r="I85" i="18"/>
  <c r="H72" i="18"/>
  <c r="I76" i="18"/>
  <c r="I75" i="18" s="1"/>
  <c r="E87" i="18" s="1"/>
  <c r="I81" i="18"/>
  <c r="E89" i="18" l="1"/>
  <c r="G87" i="18"/>
  <c r="M87" i="18" s="1"/>
  <c r="I87" i="18" l="1"/>
  <c r="M89" i="18"/>
  <c r="G89" i="18"/>
  <c r="D82" i="18"/>
  <c r="D85" i="18"/>
  <c r="D84" i="18"/>
  <c r="D81" i="18"/>
  <c r="D83" i="18"/>
  <c r="I89" i="18" l="1"/>
  <c r="K87" i="18"/>
  <c r="K89" i="18" s="1"/>
  <c r="D89" i="18"/>
</calcChain>
</file>

<file path=xl/sharedStrings.xml><?xml version="1.0" encoding="utf-8"?>
<sst xmlns="http://schemas.openxmlformats.org/spreadsheetml/2006/main" count="464" uniqueCount="297">
  <si>
    <t xml:space="preserve">Organisation Name: </t>
  </si>
  <si>
    <t>Organisation Address:</t>
  </si>
  <si>
    <t>Phone:</t>
  </si>
  <si>
    <t>Position:</t>
  </si>
  <si>
    <t>Email:</t>
  </si>
  <si>
    <t>Child and Placement Details</t>
  </si>
  <si>
    <t>Child Name:</t>
  </si>
  <si>
    <t>ChildStory ID:</t>
  </si>
  <si>
    <t>CSC:</t>
  </si>
  <si>
    <t>Case Worker:</t>
  </si>
  <si>
    <t>Child-Related Costs</t>
  </si>
  <si>
    <t>Administration Costs</t>
  </si>
  <si>
    <t>Accommodation Costs</t>
  </si>
  <si>
    <t>%</t>
  </si>
  <si>
    <t>Staffing Costs</t>
  </si>
  <si>
    <t>Cost Category</t>
  </si>
  <si>
    <t>Date</t>
  </si>
  <si>
    <t>Groceries</t>
  </si>
  <si>
    <t>Staffing</t>
  </si>
  <si>
    <t>Care team arrangement</t>
  </si>
  <si>
    <t>HCC</t>
  </si>
  <si>
    <t>ISSNSW</t>
  </si>
  <si>
    <t>MFWWNSW</t>
  </si>
  <si>
    <t>NNSWMNCNE</t>
  </si>
  <si>
    <t>SSESNS</t>
  </si>
  <si>
    <t>Statewide Services</t>
  </si>
  <si>
    <t>SWS</t>
  </si>
  <si>
    <t>WSNBM</t>
  </si>
  <si>
    <t>CCRU</t>
  </si>
  <si>
    <t>Batemans Bay</t>
  </si>
  <si>
    <t>Albury</t>
  </si>
  <si>
    <t>Armidale</t>
  </si>
  <si>
    <t>Burwood</t>
  </si>
  <si>
    <t>Metro ISS</t>
  </si>
  <si>
    <t>Bankstown</t>
  </si>
  <si>
    <t>Auburn</t>
  </si>
  <si>
    <t>Central Coast CFDU</t>
  </si>
  <si>
    <t>Bega</t>
  </si>
  <si>
    <t>Bathurst</t>
  </si>
  <si>
    <t>Ballina</t>
  </si>
  <si>
    <t>Central Metro JCPRP</t>
  </si>
  <si>
    <t>Fairfield</t>
  </si>
  <si>
    <t>Bathurst JCPRP</t>
  </si>
  <si>
    <t>Central Coast JCPRP</t>
  </si>
  <si>
    <t>Cooma</t>
  </si>
  <si>
    <t>Clarence Valley</t>
  </si>
  <si>
    <t>Ingleburn</t>
  </si>
  <si>
    <t>Blacktown</t>
  </si>
  <si>
    <t>Cessnock</t>
  </si>
  <si>
    <t>Goulburn</t>
  </si>
  <si>
    <t>Bourke</t>
  </si>
  <si>
    <t>Coff Harbour</t>
  </si>
  <si>
    <t>Liverpool</t>
  </si>
  <si>
    <t>Blue Mountains</t>
  </si>
  <si>
    <t>Charlestown</t>
  </si>
  <si>
    <t>ISSNSW CFDU</t>
  </si>
  <si>
    <t>Brewarrina</t>
  </si>
  <si>
    <t>Coffs Clarence JCPRP</t>
  </si>
  <si>
    <t>Central Sydney</t>
  </si>
  <si>
    <t>Macarthur</t>
  </si>
  <si>
    <t>Hawkesbury</t>
  </si>
  <si>
    <t>Edgeworth</t>
  </si>
  <si>
    <t>Nowra</t>
  </si>
  <si>
    <t>Broken Hill</t>
  </si>
  <si>
    <t>Chatswood</t>
  </si>
  <si>
    <t>SW Metro JCPRP</t>
  </si>
  <si>
    <t>Lithgow</t>
  </si>
  <si>
    <t>Gosford</t>
  </si>
  <si>
    <t>Queanbeyan</t>
  </si>
  <si>
    <t>Cobar</t>
  </si>
  <si>
    <t>Glen Innes</t>
  </si>
  <si>
    <t>Eastern Sydney</t>
  </si>
  <si>
    <t>SWS CFDU</t>
  </si>
  <si>
    <t>Mount Druitt</t>
  </si>
  <si>
    <t>Hunter CFDU</t>
  </si>
  <si>
    <t>Queanbeyan JCPRP</t>
  </si>
  <si>
    <t>Condobolin</t>
  </si>
  <si>
    <t>Inverell</t>
  </si>
  <si>
    <t>Lakemba</t>
  </si>
  <si>
    <t>Nth Wst Metro JCPRP</t>
  </si>
  <si>
    <t>Hunter ISS</t>
  </si>
  <si>
    <t>Shellharbour</t>
  </si>
  <si>
    <t>Coonabarabran</t>
  </si>
  <si>
    <t>Kempsey</t>
  </si>
  <si>
    <t>Pennant Hills</t>
  </si>
  <si>
    <t>Maitland</t>
  </si>
  <si>
    <t xml:space="preserve">Ulladulla </t>
  </si>
  <si>
    <t>Coonamble</t>
  </si>
  <si>
    <t>Lismore</t>
  </si>
  <si>
    <t>SSESNS CFDU</t>
  </si>
  <si>
    <t>Parramatta</t>
  </si>
  <si>
    <t>Mayfield</t>
  </si>
  <si>
    <t>Wollongong</t>
  </si>
  <si>
    <t>Cootamundra</t>
  </si>
  <si>
    <t>MNC CFDU</t>
  </si>
  <si>
    <t>St George</t>
  </si>
  <si>
    <t>Penrith</t>
  </si>
  <si>
    <t>Newcastle JCPRP</t>
  </si>
  <si>
    <t>Wollongong JCPRP</t>
  </si>
  <si>
    <t>Cowra</t>
  </si>
  <si>
    <t>MNC JCPRP</t>
  </si>
  <si>
    <t>Sutherland</t>
  </si>
  <si>
    <t>St Marys</t>
  </si>
  <si>
    <t>Raymond Terrace</t>
  </si>
  <si>
    <t>Yass</t>
  </si>
  <si>
    <t>Dareton</t>
  </si>
  <si>
    <t>Moree</t>
  </si>
  <si>
    <t>WSNBM CFDU</t>
  </si>
  <si>
    <t>Wyong</t>
  </si>
  <si>
    <t>Deniliquin</t>
  </si>
  <si>
    <t>Muswellbrook</t>
  </si>
  <si>
    <t>Western ISS</t>
  </si>
  <si>
    <t>Dubbo</t>
  </si>
  <si>
    <t>Narrabri</t>
  </si>
  <si>
    <t>WSNBM Adolescent team</t>
  </si>
  <si>
    <t>Griffith</t>
  </si>
  <si>
    <t>NE CFDU</t>
  </si>
  <si>
    <t>Leeton</t>
  </si>
  <si>
    <t>NNSW CFDU</t>
  </si>
  <si>
    <t>Mudgee</t>
  </si>
  <si>
    <t>Northern Rivers JCPRP</t>
  </si>
  <si>
    <t>Murrumbidgee CFDU</t>
  </si>
  <si>
    <t>Port Macquarie</t>
  </si>
  <si>
    <t>Orange</t>
  </si>
  <si>
    <t>Tamworth</t>
  </si>
  <si>
    <t>Parkes</t>
  </si>
  <si>
    <t>Tamworth JCPRP</t>
  </si>
  <si>
    <t>Wagga Wagga</t>
  </si>
  <si>
    <t>Taree</t>
  </si>
  <si>
    <t>Wagga Wagga JCPRP</t>
  </si>
  <si>
    <t>Tweed Heads</t>
  </si>
  <si>
    <t>Walgett</t>
  </si>
  <si>
    <t>Western JCPRP</t>
  </si>
  <si>
    <t>Wilcannia</t>
  </si>
  <si>
    <t>WNSW CFDU</t>
  </si>
  <si>
    <t>Murrumbidgee ISS</t>
  </si>
  <si>
    <t>Nyngan CSC</t>
  </si>
  <si>
    <t>District Group:</t>
  </si>
  <si>
    <t>1:1, sleepover</t>
  </si>
  <si>
    <t>1:1, active overnight</t>
  </si>
  <si>
    <t>2:1 sleepover</t>
  </si>
  <si>
    <t>2:1 active overnight</t>
  </si>
  <si>
    <t>Care Team Arrangement</t>
  </si>
  <si>
    <t>Arrangement Type</t>
  </si>
  <si>
    <t>Staff Description</t>
  </si>
  <si>
    <t>Accommodation/Property Costs</t>
  </si>
  <si>
    <t>Child Related Costs</t>
  </si>
  <si>
    <t>Travel Costs</t>
  </si>
  <si>
    <t>Additional Costs</t>
  </si>
  <si>
    <t>Activities</t>
  </si>
  <si>
    <t>Travel and Motor Vehicle Costs</t>
  </si>
  <si>
    <t>Bank Details:</t>
  </si>
  <si>
    <t>ABN:</t>
  </si>
  <si>
    <t>Contact Person:</t>
  </si>
  <si>
    <t>Account No.</t>
  </si>
  <si>
    <t>BSB:</t>
  </si>
  <si>
    <t>Invoice Period Start Date:</t>
  </si>
  <si>
    <t>Invoice Period End Date:</t>
  </si>
  <si>
    <t>Manager/Coordinator</t>
  </si>
  <si>
    <t>Direct Care worker - sleepover</t>
  </si>
  <si>
    <t>Direct Care worker - active overnight</t>
  </si>
  <si>
    <t>No. of Weekdays</t>
  </si>
  <si>
    <t>No. of Saturdays</t>
  </si>
  <si>
    <t>No. of Sundays</t>
  </si>
  <si>
    <t>No. of PH</t>
  </si>
  <si>
    <t>Total No. of days</t>
  </si>
  <si>
    <t>Tuesday</t>
  </si>
  <si>
    <t>Boxing Day</t>
  </si>
  <si>
    <t>Monday</t>
  </si>
  <si>
    <t>Christmas Day</t>
  </si>
  <si>
    <t>Labour Day</t>
  </si>
  <si>
    <t>King's Birthday</t>
  </si>
  <si>
    <t>Anzac Day</t>
  </si>
  <si>
    <t>Easter Monday</t>
  </si>
  <si>
    <t>Sunday</t>
  </si>
  <si>
    <t>Easter Sunday</t>
  </si>
  <si>
    <t>Saturday</t>
  </si>
  <si>
    <t>Easter Saturday</t>
  </si>
  <si>
    <t>Friday</t>
  </si>
  <si>
    <t>Good Friday</t>
  </si>
  <si>
    <t>Thursday</t>
  </si>
  <si>
    <t>Australia Day</t>
  </si>
  <si>
    <t>New Year's Day Additional Day</t>
  </si>
  <si>
    <t>New Year's Day*</t>
  </si>
  <si>
    <t>NSW</t>
  </si>
  <si>
    <t>Day</t>
  </si>
  <si>
    <t>Holiday</t>
  </si>
  <si>
    <t>public holiday</t>
  </si>
  <si>
    <t>weekday</t>
  </si>
  <si>
    <t>List of Public holidays</t>
  </si>
  <si>
    <t>count</t>
  </si>
  <si>
    <t>Total Days</t>
  </si>
  <si>
    <t>Wednesday</t>
  </si>
  <si>
    <t>Days</t>
  </si>
  <si>
    <t>Mon-Fri</t>
  </si>
  <si>
    <t>Sat</t>
  </si>
  <si>
    <t>Sun</t>
  </si>
  <si>
    <t>Direct Care worker</t>
  </si>
  <si>
    <t>PH</t>
  </si>
  <si>
    <t>Day type</t>
  </si>
  <si>
    <t>Direct Care - additional</t>
  </si>
  <si>
    <t>No. of days in the week</t>
  </si>
  <si>
    <t>No of days</t>
  </si>
  <si>
    <t>Extraordinary staff costs (e.g. FIFO)</t>
  </si>
  <si>
    <t>On-call</t>
  </si>
  <si>
    <t>Other</t>
  </si>
  <si>
    <t>Rent</t>
  </si>
  <si>
    <t>Hotel</t>
  </si>
  <si>
    <t>Cabin</t>
  </si>
  <si>
    <t>Apartment</t>
  </si>
  <si>
    <t>Total Costs for Period</t>
  </si>
  <si>
    <t xml:space="preserve">Yard/Property maintenance </t>
  </si>
  <si>
    <t>Damages caused by child to property</t>
  </si>
  <si>
    <t>Travel costs</t>
  </si>
  <si>
    <t>SWS ISS</t>
  </si>
  <si>
    <t>Liverpool OOHC Hub</t>
  </si>
  <si>
    <t>Western NSW ISS</t>
  </si>
  <si>
    <t xml:space="preserve">Illawarra Shoalhaven ISS </t>
  </si>
  <si>
    <t>Central Coast ISS</t>
  </si>
  <si>
    <t>Operating Expenses - excl GST</t>
  </si>
  <si>
    <t>Vehicle costs - by km</t>
  </si>
  <si>
    <t>Category</t>
  </si>
  <si>
    <t>Total Excl GST</t>
  </si>
  <si>
    <t>Select Frequency</t>
  </si>
  <si>
    <t>Rate</t>
  </si>
  <si>
    <t>Select Rate Type</t>
  </si>
  <si>
    <t>No. of Staff</t>
  </si>
  <si>
    <t>7 days</t>
  </si>
  <si>
    <t>Total Cost
Excl. GST</t>
  </si>
  <si>
    <t>Rate
Excl GST</t>
  </si>
  <si>
    <t>Staffing Expenses - Incl on-costs</t>
  </si>
  <si>
    <t>Select District</t>
  </si>
  <si>
    <t>Will only be available for selection once a District is entered</t>
  </si>
  <si>
    <t>Date CYP leaves placement - formulas do not count day of leaving placement</t>
  </si>
  <si>
    <t>Carer to CYP ratio e.g. 2 carers for 1 CYP with no overnight awake shift = 2:1 sleepover</t>
  </si>
  <si>
    <t>Leave blank</t>
  </si>
  <si>
    <t>Select staff being quoted. More than 1 can be selected</t>
  </si>
  <si>
    <t>entered number of staff being charged in the rate</t>
  </si>
  <si>
    <r>
      <t xml:space="preserve">select what day is being charged - if carers are there 7 days a week, Public Holidays (PH) </t>
    </r>
    <r>
      <rPr>
        <b/>
        <sz val="11"/>
        <color theme="1"/>
        <rFont val="Calibri"/>
        <family val="2"/>
        <scheme val="minor"/>
      </rPr>
      <t>must</t>
    </r>
    <r>
      <rPr>
        <sz val="11"/>
        <color theme="1"/>
        <rFont val="Calibri"/>
        <family val="2"/>
        <scheme val="minor"/>
      </rPr>
      <t xml:space="preserve"> be filled in also</t>
    </r>
  </si>
  <si>
    <t>Hours per day</t>
  </si>
  <si>
    <t>Amount entered is excluding GST</t>
  </si>
  <si>
    <r>
      <t xml:space="preserve">Only fill in where </t>
    </r>
    <r>
      <rPr>
        <b/>
        <sz val="11"/>
        <color theme="1"/>
        <rFont val="Calibri"/>
        <family val="2"/>
        <scheme val="minor"/>
      </rPr>
      <t>Rate Type</t>
    </r>
    <r>
      <rPr>
        <sz val="11"/>
        <color theme="1"/>
        <rFont val="Calibri"/>
        <family val="2"/>
        <scheme val="minor"/>
      </rPr>
      <t xml:space="preserve"> = Daily $. Enter number of hours outside of Sleepover or awakeshift</t>
    </r>
  </si>
  <si>
    <r>
      <t xml:space="preserve">Only fill in where </t>
    </r>
    <r>
      <rPr>
        <b/>
        <sz val="11"/>
        <color theme="1"/>
        <rFont val="Calibri"/>
        <family val="2"/>
        <scheme val="minor"/>
      </rPr>
      <t>Day Type</t>
    </r>
    <r>
      <rPr>
        <sz val="11"/>
        <color theme="1"/>
        <rFont val="Calibri"/>
        <family val="2"/>
        <scheme val="minor"/>
      </rPr>
      <t xml:space="preserve"> = Mon - Fri. Maximum of 5 days can be entered</t>
    </r>
  </si>
  <si>
    <r>
      <t xml:space="preserve">Will calculate the number of days based on </t>
    </r>
    <r>
      <rPr>
        <b/>
        <sz val="11"/>
        <color theme="1"/>
        <rFont val="Calibri"/>
        <family val="2"/>
        <scheme val="minor"/>
      </rPr>
      <t>Day Type</t>
    </r>
    <r>
      <rPr>
        <sz val="11"/>
        <color theme="1"/>
        <rFont val="Calibri"/>
        <family val="2"/>
        <scheme val="minor"/>
      </rPr>
      <t xml:space="preserve"> for the invoice period</t>
    </r>
  </si>
  <si>
    <r>
      <t xml:space="preserve">Will calculate the number of hrs based on </t>
    </r>
    <r>
      <rPr>
        <b/>
        <sz val="11"/>
        <color theme="1"/>
        <rFont val="Calibri"/>
        <family val="2"/>
        <scheme val="minor"/>
      </rPr>
      <t>Day Type</t>
    </r>
    <r>
      <rPr>
        <sz val="11"/>
        <color theme="1"/>
        <rFont val="Calibri"/>
        <family val="2"/>
        <scheme val="minor"/>
      </rPr>
      <t xml:space="preserve"> for the invoice period, if </t>
    </r>
    <r>
      <rPr>
        <b/>
        <sz val="11"/>
        <color theme="1"/>
        <rFont val="Calibri"/>
        <family val="2"/>
        <scheme val="minor"/>
      </rPr>
      <t>Rate Type</t>
    </r>
    <r>
      <rPr>
        <sz val="11"/>
        <color theme="1"/>
        <rFont val="Calibri"/>
        <family val="2"/>
        <scheme val="minor"/>
      </rPr>
      <t xml:space="preserve"> = Daily $</t>
    </r>
  </si>
  <si>
    <t>Will calculate Total Cost for the invoice period based on information provided for that row</t>
  </si>
  <si>
    <r>
      <t>Select either Daily rate or hourly rate, based on how the invoice is charging -</t>
    </r>
    <r>
      <rPr>
        <b/>
        <sz val="11"/>
        <color theme="1"/>
        <rFont val="Calibri"/>
        <family val="2"/>
        <scheme val="minor"/>
      </rPr>
      <t xml:space="preserve"> this must be selected for the calculator to work</t>
    </r>
  </si>
  <si>
    <t>Select Here</t>
  </si>
  <si>
    <t>Select Category based on dropdown list within the cell - if option not available then enter in 'Additional Costs' section</t>
  </si>
  <si>
    <r>
      <t xml:space="preserve">Select Rate frequency based on invoice supplied - Daily or weekly. </t>
    </r>
    <r>
      <rPr>
        <b/>
        <sz val="11"/>
        <color theme="1"/>
        <rFont val="Calibri"/>
        <family val="2"/>
        <scheme val="minor"/>
      </rPr>
      <t>Vehicle costs by km</t>
    </r>
    <r>
      <rPr>
        <sz val="11"/>
        <color theme="1"/>
        <rFont val="Calibri"/>
        <family val="2"/>
        <scheme val="minor"/>
      </rPr>
      <t xml:space="preserve"> is the only category with a different dropdown list Daily kms or Weekly kms</t>
    </r>
  </si>
  <si>
    <t>Enter the $ rate based on the Frequency selected for the item</t>
  </si>
  <si>
    <t>Enter Here</t>
  </si>
  <si>
    <t>2:1 sleepover &amp; active overnight</t>
  </si>
  <si>
    <t>Please specify arrangement</t>
  </si>
  <si>
    <t>Rate per night</t>
  </si>
  <si>
    <t>No. of nights</t>
  </si>
  <si>
    <t>For Accommodation only</t>
  </si>
  <si>
    <t>For Child related costs, Travel &amp; Motor vehicle costs and Additional costs</t>
  </si>
  <si>
    <t>Select Accommodation type</t>
  </si>
  <si>
    <t>Enter number of nights CYP stayed at the one placement</t>
  </si>
  <si>
    <t>Enter accommodation rate per night (not total amount)</t>
  </si>
  <si>
    <t>if "Other' is selected, enter the care team arranagement details / ratio</t>
  </si>
  <si>
    <t>Data CYP/s physically goes into placement</t>
  </si>
  <si>
    <t>Boxing Day additional</t>
  </si>
  <si>
    <t>TOTAL Excl GST</t>
  </si>
  <si>
    <t>TOTAL Incl GST</t>
  </si>
  <si>
    <t>Total</t>
  </si>
  <si>
    <t>Kms</t>
  </si>
  <si>
    <t>Total GST Charged</t>
  </si>
  <si>
    <t>OPERATING EXPENSES</t>
  </si>
  <si>
    <t>CHILD AND PLACEMENT DETAILS</t>
  </si>
  <si>
    <t>SERVICE PROVIDER DETAILS</t>
  </si>
  <si>
    <t>National Day of Mourning for Her Majesty the Queen</t>
  </si>
  <si>
    <t>Christmas Day Additional Day</t>
  </si>
  <si>
    <t>Deductions</t>
  </si>
  <si>
    <t>N/A</t>
  </si>
  <si>
    <t>PSP Service Providers to fill in</t>
  </si>
  <si>
    <t>IPA-DCJ Quote</t>
  </si>
  <si>
    <t>IPA-DCJ Tax Invoice</t>
  </si>
  <si>
    <t>IPA-NGO Quote</t>
  </si>
  <si>
    <t>IPA-NGO Tax Invoice</t>
  </si>
  <si>
    <t>If the HCEA provider is GST exempt then select 'Yes'</t>
  </si>
  <si>
    <r>
      <t xml:space="preserve">Note: if the above is selected 'Yes' GST will not be applied to </t>
    </r>
    <r>
      <rPr>
        <b/>
        <i/>
        <sz val="10"/>
        <color theme="1"/>
        <rFont val="Calibri"/>
        <family val="2"/>
        <scheme val="minor"/>
      </rPr>
      <t>ALL</t>
    </r>
    <r>
      <rPr>
        <i/>
        <sz val="10"/>
        <color theme="1"/>
        <rFont val="Calibri"/>
        <family val="2"/>
        <scheme val="minor"/>
      </rPr>
      <t xml:space="preserve"> Cost Categories. If only particular categories are GST exempt, then leave the above as blank and select 'Yes' against the specific charge in the respective 'GST ?' column</t>
    </r>
  </si>
  <si>
    <t>Select Acomm.</t>
  </si>
  <si>
    <t>GST exempt?</t>
  </si>
  <si>
    <t>SUMMARY OF EXPENSES</t>
  </si>
  <si>
    <t>STAFFING EXPENSES</t>
  </si>
  <si>
    <r>
      <t>DEDUCTIONS</t>
    </r>
    <r>
      <rPr>
        <b/>
        <sz val="12"/>
        <color theme="0"/>
        <rFont val="Calibri"/>
        <family val="2"/>
        <scheme val="minor"/>
      </rPr>
      <t xml:space="preserve"> </t>
    </r>
    <r>
      <rPr>
        <b/>
        <i/>
        <sz val="12"/>
        <color theme="0"/>
        <rFont val="Calibri"/>
        <family val="2"/>
        <scheme val="minor"/>
      </rPr>
      <t>-</t>
    </r>
    <r>
      <rPr>
        <i/>
        <sz val="12"/>
        <color theme="0"/>
        <rFont val="Calibri"/>
        <family val="2"/>
        <scheme val="minor"/>
      </rPr>
      <t xml:space="preserve"> For CYP's case managed by PSP Service Providers only</t>
    </r>
  </si>
  <si>
    <t>if CYP in multiple placements through period, a new entry must be created for each one with the number of nights matching period</t>
  </si>
  <si>
    <t>Information</t>
  </si>
  <si>
    <t>Annualised Costs*</t>
  </si>
  <si>
    <t>foster care allowance</t>
  </si>
  <si>
    <t>No. of days</t>
  </si>
  <si>
    <t>Travel &amp; Motor Costs</t>
  </si>
  <si>
    <t>Avg. Daily Costs</t>
  </si>
  <si>
    <t>Avg. Weekly Costs</t>
  </si>
  <si>
    <t>Avg. Quarterly Costs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</si>
</sst>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7" formatCode="&quot;$&quot;#,##0.00;\-&quot;$&quot;#,##0.00"/>
    <numFmt numFmtId="8" formatCode="&quot;$&quot;#,##0.00;[Red]\-&quot;$&quot;#,##0.00"/>
    <numFmt numFmtId="44" formatCode="_-&quot;$&quot;* #,##0.00_-;\-&quot;$&quot;* #,##0.00_-;_-&quot;$&quot;* &quot;-&quot;??_-;_-@_-"/>
    <numFmt numFmtId="164" formatCode="dd/mm/yy;@"/>
    <numFmt numFmtId="165" formatCode="[$-F800]dddd\,\ mmmm\ dd\,\ yyyy"/>
    <numFmt numFmtId="166" formatCode="&quot;$&quot;#,##0.00"/>
    <numFmt numFmtId="167" formatCode="0.0%"/>
    <numFmt numFmtId="168" formatCode="&quot;$&quot;#,##0"/>
    <numFmt numFmtId="169" formatCode="&quot;$&quot;#,##0.00;[Red]&quot;$&quot;#,##0.00"/>
  </numFmts>
  <fonts count="3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5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24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 tint="0.34998626667073579"/>
      <name val="Calibri"/>
      <family val="2"/>
      <scheme val="minor"/>
    </font>
    <font>
      <i/>
      <sz val="11"/>
      <color theme="1" tint="0.499984740745262"/>
      <name val="Calibri"/>
      <family val="2"/>
      <scheme val="minor"/>
    </font>
    <font>
      <b/>
      <sz val="14"/>
      <color theme="3"/>
      <name val="Calibri"/>
      <family val="2"/>
      <scheme val="minor"/>
    </font>
    <font>
      <sz val="14"/>
      <color theme="3"/>
      <name val="Calibri"/>
      <family val="2"/>
      <scheme val="minor"/>
    </font>
    <font>
      <b/>
      <sz val="48"/>
      <color theme="3"/>
      <name val="Calibri"/>
      <family val="2"/>
      <scheme val="minor"/>
    </font>
    <font>
      <b/>
      <sz val="10"/>
      <color rgb="FFFF0000"/>
      <name val="Calibri"/>
      <family val="2"/>
      <scheme val="minor"/>
    </font>
    <font>
      <i/>
      <sz val="11"/>
      <color theme="3"/>
      <name val="Calibri"/>
      <family val="2"/>
      <scheme val="minor"/>
    </font>
    <font>
      <b/>
      <i/>
      <sz val="24"/>
      <color rgb="FFFFFF0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i/>
      <sz val="11"/>
      <color theme="1" tint="0.34998626667073579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i/>
      <sz val="12"/>
      <color theme="0"/>
      <name val="Calibri"/>
      <family val="2"/>
      <scheme val="minor"/>
    </font>
    <font>
      <i/>
      <sz val="12"/>
      <color theme="0"/>
      <name val="Calibri"/>
      <family val="2"/>
      <scheme val="minor"/>
    </font>
    <font>
      <b/>
      <sz val="14"/>
      <color theme="4" tint="0.39997558519241921"/>
      <name val="Calibri"/>
      <family val="2"/>
      <scheme val="minor"/>
    </font>
    <font>
      <b/>
      <sz val="16"/>
      <color theme="4" tint="0.39997558519241921"/>
      <name val="Calibri"/>
      <family val="2"/>
      <scheme val="minor"/>
    </font>
    <font>
      <i/>
      <sz val="11"/>
      <color theme="0"/>
      <name val="Calibri"/>
      <family val="2"/>
      <scheme val="minor"/>
    </font>
    <font>
      <b/>
      <i/>
      <sz val="11"/>
      <color theme="5"/>
      <name val="Calibri"/>
      <family val="2"/>
      <scheme val="minor"/>
    </font>
    <font>
      <sz val="11"/>
      <color theme="0" tint="-0.14999847407452621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485"/>
        <bgColor indexed="64"/>
      </patternFill>
    </fill>
  </fills>
  <borders count="7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medium">
        <color theme="0" tint="-0.249977111117893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/>
      <top style="thin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/>
      <top/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medium">
        <color theme="0" tint="-0.249977111117893"/>
      </left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77111117893"/>
      </left>
      <right/>
      <top style="medium">
        <color theme="0" tint="-0.249977111117893"/>
      </top>
      <bottom style="thin">
        <color theme="0" tint="-0.249977111117893"/>
      </bottom>
      <diagonal/>
    </border>
    <border>
      <left/>
      <right/>
      <top style="medium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/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theme="4" tint="0.59999389629810485"/>
      </left>
      <right/>
      <top style="medium">
        <color theme="4" tint="0.59999389629810485"/>
      </top>
      <bottom/>
      <diagonal/>
    </border>
    <border>
      <left/>
      <right/>
      <top style="medium">
        <color theme="4" tint="0.59999389629810485"/>
      </top>
      <bottom/>
      <diagonal/>
    </border>
    <border>
      <left/>
      <right style="medium">
        <color theme="4" tint="0.59999389629810485"/>
      </right>
      <top style="medium">
        <color theme="4" tint="0.59999389629810485"/>
      </top>
      <bottom/>
      <diagonal/>
    </border>
    <border>
      <left style="medium">
        <color theme="4" tint="0.59999389629810485"/>
      </left>
      <right/>
      <top/>
      <bottom style="medium">
        <color theme="4" tint="0.59999389629810485"/>
      </bottom>
      <diagonal/>
    </border>
    <border>
      <left/>
      <right/>
      <top/>
      <bottom style="medium">
        <color theme="4" tint="0.59999389629810485"/>
      </bottom>
      <diagonal/>
    </border>
    <border>
      <left/>
      <right style="medium">
        <color theme="4" tint="0.59999389629810485"/>
      </right>
      <top/>
      <bottom style="medium">
        <color theme="4" tint="0.59999389629810485"/>
      </bottom>
      <diagonal/>
    </border>
    <border>
      <left style="medium">
        <color theme="0" tint="-0.249977111117893"/>
      </left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medium">
        <color theme="0" tint="-0.249977111117893"/>
      </top>
      <bottom style="thin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77111117893"/>
      </left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/>
      <bottom/>
      <diagonal/>
    </border>
    <border>
      <left style="medium">
        <color theme="0" tint="-0.249977111117893"/>
      </left>
      <right style="thin">
        <color theme="0" tint="-0.249977111117893"/>
      </right>
      <top style="medium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/>
      </bottom>
      <diagonal/>
    </border>
    <border>
      <left style="medium">
        <color theme="0" tint="-0.249977111117893"/>
      </left>
      <right style="thin">
        <color theme="0" tint="-0.249977111117893"/>
      </right>
      <top/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/>
      </bottom>
      <diagonal/>
    </border>
    <border>
      <left/>
      <right/>
      <top style="medium">
        <color theme="4" tint="0.59999389629810485"/>
      </top>
      <bottom style="thin">
        <color theme="0" tint="-0.249977111117893"/>
      </bottom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/>
      <right style="medium">
        <color theme="0" tint="-0.499984740745262"/>
      </right>
      <top/>
      <bottom/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theme="0" tint="-0.249977111117893"/>
      </top>
      <bottom style="thin">
        <color theme="0" tint="-0.499984740745262"/>
      </bottom>
      <diagonal/>
    </border>
    <border>
      <left style="medium">
        <color theme="0" tint="-0.34998626667073579"/>
      </left>
      <right/>
      <top style="medium">
        <color theme="0" tint="-0.34998626667073579"/>
      </top>
      <bottom style="medium">
        <color theme="0" tint="-0.34998626667073579"/>
      </bottom>
      <diagonal/>
    </border>
    <border>
      <left/>
      <right/>
      <top style="medium">
        <color theme="0" tint="-0.34998626667073579"/>
      </top>
      <bottom style="medium">
        <color theme="0" tint="-0.34998626667073579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/>
      <top style="medium">
        <color theme="0" tint="-0.34998626667073579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medium">
        <color theme="0" tint="-0.34998626667073579"/>
      </top>
      <bottom style="thin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34998626667073579"/>
      </top>
      <bottom style="thin">
        <color theme="0" tint="-0.249977111117893"/>
      </bottom>
      <diagonal/>
    </border>
  </borders>
  <cellStyleXfs count="3">
    <xf numFmtId="0" fontId="0" fillId="0" borderId="0"/>
    <xf numFmtId="44" fontId="10" fillId="0" borderId="0" applyFont="0" applyFill="0" applyBorder="0" applyAlignment="0" applyProtection="0"/>
    <xf numFmtId="9" fontId="10" fillId="0" borderId="0" applyFont="0" applyFill="0" applyBorder="0" applyAlignment="0" applyProtection="0"/>
  </cellStyleXfs>
  <cellXfs count="267">
    <xf numFmtId="0" fontId="0" fillId="0" borderId="0" xfId="0"/>
    <xf numFmtId="0" fontId="0" fillId="0" borderId="0" xfId="0" applyAlignment="1">
      <alignment horizontal="center"/>
    </xf>
    <xf numFmtId="0" fontId="1" fillId="6" borderId="0" xfId="0" applyFont="1" applyFill="1" applyAlignment="1">
      <alignment horizont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0" fillId="5" borderId="0" xfId="0" applyFill="1" applyAlignment="1">
      <alignment horizontal="center"/>
    </xf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7" borderId="0" xfId="0" applyFill="1" applyAlignment="1">
      <alignment horizontal="left"/>
    </xf>
    <xf numFmtId="0" fontId="0" fillId="7" borderId="0" xfId="0" applyFill="1" applyAlignment="1">
      <alignment horizontal="center"/>
    </xf>
    <xf numFmtId="0" fontId="3" fillId="7" borderId="0" xfId="0" applyFont="1" applyFill="1" applyAlignment="1">
      <alignment horizontal="left"/>
    </xf>
    <xf numFmtId="164" fontId="0" fillId="0" borderId="0" xfId="0" applyNumberFormat="1" applyAlignment="1">
      <alignment horizontal="left"/>
    </xf>
    <xf numFmtId="0" fontId="0" fillId="0" borderId="0" xfId="0" applyAlignment="1">
      <alignment horizontal="right"/>
    </xf>
    <xf numFmtId="165" fontId="0" fillId="0" borderId="0" xfId="0" applyNumberFormat="1" applyAlignment="1">
      <alignment horizontal="left"/>
    </xf>
    <xf numFmtId="165" fontId="0" fillId="0" borderId="0" xfId="0" applyNumberFormat="1" applyAlignment="1">
      <alignment horizontal="center"/>
    </xf>
    <xf numFmtId="165" fontId="0" fillId="0" borderId="0" xfId="0" applyNumberFormat="1"/>
    <xf numFmtId="165" fontId="0" fillId="10" borderId="0" xfId="0" applyNumberFormat="1" applyFill="1" applyAlignment="1">
      <alignment horizontal="left"/>
    </xf>
    <xf numFmtId="0" fontId="0" fillId="5" borderId="0" xfId="0" applyFill="1" applyAlignment="1">
      <alignment horizontal="right"/>
    </xf>
    <xf numFmtId="0" fontId="5" fillId="0" borderId="0" xfId="0" applyFont="1" applyAlignment="1">
      <alignment horizontal="right"/>
    </xf>
    <xf numFmtId="0" fontId="8" fillId="0" borderId="0" xfId="0" applyFont="1" applyAlignment="1">
      <alignment horizontal="left"/>
    </xf>
    <xf numFmtId="0" fontId="0" fillId="7" borderId="4" xfId="0" applyFill="1" applyBorder="1" applyAlignment="1">
      <alignment horizontal="right"/>
    </xf>
    <xf numFmtId="0" fontId="1" fillId="10" borderId="4" xfId="0" applyFont="1" applyFill="1" applyBorder="1" applyAlignment="1">
      <alignment horizontal="right"/>
    </xf>
    <xf numFmtId="14" fontId="0" fillId="0" borderId="0" xfId="0" applyNumberFormat="1" applyAlignment="1">
      <alignment horizontal="right"/>
    </xf>
    <xf numFmtId="0" fontId="5" fillId="0" borderId="0" xfId="0" applyFont="1"/>
    <xf numFmtId="0" fontId="5" fillId="4" borderId="6" xfId="0" applyFont="1" applyFill="1" applyBorder="1"/>
    <xf numFmtId="0" fontId="5" fillId="0" borderId="3" xfId="0" applyFont="1" applyBorder="1"/>
    <xf numFmtId="0" fontId="5" fillId="0" borderId="7" xfId="0" applyFont="1" applyBorder="1" applyAlignment="1">
      <alignment vertical="center" wrapText="1"/>
    </xf>
    <xf numFmtId="0" fontId="5" fillId="0" borderId="3" xfId="0" applyFont="1" applyBorder="1" applyAlignment="1">
      <alignment horizontal="center"/>
    </xf>
    <xf numFmtId="0" fontId="5" fillId="4" borderId="6" xfId="0" applyFont="1" applyFill="1" applyBorder="1" applyAlignment="1">
      <alignment horizontal="center"/>
    </xf>
    <xf numFmtId="0" fontId="0" fillId="7" borderId="0" xfId="0" applyFill="1" applyAlignment="1">
      <alignment horizontal="left" vertical="top"/>
    </xf>
    <xf numFmtId="0" fontId="0" fillId="0" borderId="0" xfId="0" applyAlignment="1">
      <alignment horizontal="left" vertical="top"/>
    </xf>
    <xf numFmtId="0" fontId="5" fillId="0" borderId="7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6" fillId="8" borderId="0" xfId="0" applyFont="1" applyFill="1" applyAlignment="1">
      <alignment vertical="center"/>
    </xf>
    <xf numFmtId="0" fontId="0" fillId="7" borderId="0" xfId="0" applyFill="1" applyAlignment="1">
      <alignment horizontal="right"/>
    </xf>
    <xf numFmtId="0" fontId="0" fillId="4" borderId="0" xfId="0" applyFill="1" applyAlignment="1">
      <alignment horizontal="center"/>
    </xf>
    <xf numFmtId="0" fontId="1" fillId="12" borderId="23" xfId="0" applyFont="1" applyFill="1" applyBorder="1" applyAlignment="1">
      <alignment horizontal="center" vertical="top"/>
    </xf>
    <xf numFmtId="167" fontId="0" fillId="0" borderId="3" xfId="2" applyNumberFormat="1" applyFont="1" applyBorder="1" applyAlignment="1">
      <alignment horizontal="center" vertical="top"/>
    </xf>
    <xf numFmtId="0" fontId="1" fillId="4" borderId="19" xfId="0" applyFont="1" applyFill="1" applyBorder="1" applyAlignment="1">
      <alignment vertical="center" wrapText="1"/>
    </xf>
    <xf numFmtId="168" fontId="0" fillId="0" borderId="3" xfId="0" applyNumberFormat="1" applyBorder="1" applyAlignment="1" applyProtection="1">
      <alignment horizontal="center" vertical="center" wrapText="1"/>
      <protection locked="0"/>
    </xf>
    <xf numFmtId="168" fontId="0" fillId="0" borderId="3" xfId="1" applyNumberFormat="1" applyFont="1" applyFill="1" applyBorder="1" applyAlignment="1" applyProtection="1">
      <alignment horizontal="center" vertical="center" wrapText="1"/>
      <protection locked="0"/>
    </xf>
    <xf numFmtId="0" fontId="0" fillId="0" borderId="3" xfId="0" applyBorder="1" applyAlignment="1" applyProtection="1">
      <alignment horizontal="center" vertical="center" wrapText="1"/>
      <protection locked="0"/>
    </xf>
    <xf numFmtId="0" fontId="0" fillId="0" borderId="0" xfId="0" applyAlignment="1">
      <alignment vertical="center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/>
      <protection locked="0"/>
    </xf>
    <xf numFmtId="166" fontId="0" fillId="0" borderId="3" xfId="1" applyNumberFormat="1" applyFont="1" applyBorder="1" applyAlignment="1" applyProtection="1">
      <alignment horizontal="center"/>
      <protection locked="0"/>
    </xf>
    <xf numFmtId="0" fontId="14" fillId="9" borderId="3" xfId="0" applyFont="1" applyFill="1" applyBorder="1" applyAlignment="1">
      <alignment horizontal="center"/>
    </xf>
    <xf numFmtId="166" fontId="0" fillId="0" borderId="0" xfId="0" applyNumberFormat="1" applyAlignment="1">
      <alignment horizontal="left"/>
    </xf>
    <xf numFmtId="0" fontId="1" fillId="4" borderId="7" xfId="0" applyFont="1" applyFill="1" applyBorder="1" applyAlignment="1">
      <alignment horizontal="center" vertical="center" wrapText="1"/>
    </xf>
    <xf numFmtId="0" fontId="1" fillId="4" borderId="16" xfId="0" applyFont="1" applyFill="1" applyBorder="1" applyAlignment="1">
      <alignment horizontal="center" vertical="top" wrapText="1"/>
    </xf>
    <xf numFmtId="0" fontId="0" fillId="2" borderId="1" xfId="0" applyFill="1" applyBorder="1"/>
    <xf numFmtId="0" fontId="5" fillId="0" borderId="4" xfId="0" applyFont="1" applyBorder="1" applyAlignment="1">
      <alignment vertical="center" wrapText="1"/>
    </xf>
    <xf numFmtId="0" fontId="0" fillId="0" borderId="34" xfId="0" applyBorder="1"/>
    <xf numFmtId="0" fontId="0" fillId="0" borderId="35" xfId="0" applyBorder="1"/>
    <xf numFmtId="0" fontId="15" fillId="0" borderId="0" xfId="0" applyFont="1"/>
    <xf numFmtId="0" fontId="16" fillId="0" borderId="0" xfId="0" applyFont="1"/>
    <xf numFmtId="0" fontId="7" fillId="0" borderId="0" xfId="0" applyFont="1"/>
    <xf numFmtId="0" fontId="0" fillId="0" borderId="36" xfId="0" applyBorder="1"/>
    <xf numFmtId="0" fontId="0" fillId="0" borderId="37" xfId="0" applyBorder="1"/>
    <xf numFmtId="0" fontId="0" fillId="0" borderId="38" xfId="0" applyBorder="1"/>
    <xf numFmtId="166" fontId="0" fillId="0" borderId="0" xfId="0" applyNumberFormat="1"/>
    <xf numFmtId="0" fontId="19" fillId="0" borderId="0" xfId="0" applyFont="1"/>
    <xf numFmtId="0" fontId="1" fillId="0" borderId="0" xfId="0" applyFont="1"/>
    <xf numFmtId="0" fontId="1" fillId="5" borderId="1" xfId="0" applyFont="1" applyFill="1" applyBorder="1"/>
    <xf numFmtId="0" fontId="7" fillId="2" borderId="1" xfId="0" applyFont="1" applyFill="1" applyBorder="1"/>
    <xf numFmtId="0" fontId="0" fillId="2" borderId="3" xfId="0" applyFill="1" applyBorder="1" applyAlignment="1" applyProtection="1">
      <alignment vertical="center"/>
      <protection locked="0"/>
    </xf>
    <xf numFmtId="0" fontId="0" fillId="7" borderId="0" xfId="0" applyFill="1" applyAlignment="1">
      <alignment horizontal="left" wrapText="1"/>
    </xf>
    <xf numFmtId="0" fontId="5" fillId="2" borderId="0" xfId="0" applyFont="1" applyFill="1" applyAlignment="1">
      <alignment horizontal="left"/>
    </xf>
    <xf numFmtId="164" fontId="5" fillId="2" borderId="0" xfId="0" applyNumberFormat="1" applyFont="1" applyFill="1" applyAlignment="1">
      <alignment horizontal="left"/>
    </xf>
    <xf numFmtId="0" fontId="5" fillId="13" borderId="0" xfId="0" applyFont="1" applyFill="1" applyAlignment="1">
      <alignment horizontal="left"/>
    </xf>
    <xf numFmtId="164" fontId="5" fillId="13" borderId="0" xfId="0" applyNumberFormat="1" applyFont="1" applyFill="1" applyAlignment="1">
      <alignment horizontal="left"/>
    </xf>
    <xf numFmtId="0" fontId="5" fillId="6" borderId="0" xfId="0" applyFont="1" applyFill="1" applyAlignment="1">
      <alignment horizontal="left"/>
    </xf>
    <xf numFmtId="164" fontId="5" fillId="6" borderId="0" xfId="0" applyNumberFormat="1" applyFont="1" applyFill="1" applyAlignment="1">
      <alignment horizontal="left"/>
    </xf>
    <xf numFmtId="164" fontId="0" fillId="6" borderId="0" xfId="0" applyNumberFormat="1" applyFill="1" applyAlignment="1">
      <alignment horizontal="left"/>
    </xf>
    <xf numFmtId="0" fontId="5" fillId="7" borderId="0" xfId="0" applyFont="1" applyFill="1" applyAlignment="1">
      <alignment horizontal="left"/>
    </xf>
    <xf numFmtId="164" fontId="5" fillId="7" borderId="0" xfId="0" applyNumberFormat="1" applyFont="1" applyFill="1" applyAlignment="1">
      <alignment horizontal="left"/>
    </xf>
    <xf numFmtId="0" fontId="11" fillId="4" borderId="23" xfId="0" applyFont="1" applyFill="1" applyBorder="1" applyAlignment="1">
      <alignment horizontal="center" vertical="top" wrapText="1"/>
    </xf>
    <xf numFmtId="0" fontId="12" fillId="10" borderId="50" xfId="0" applyFont="1" applyFill="1" applyBorder="1" applyAlignment="1" applyProtection="1">
      <alignment horizontal="center" vertical="center" wrapText="1"/>
      <protection locked="0"/>
    </xf>
    <xf numFmtId="44" fontId="0" fillId="0" borderId="0" xfId="0" applyNumberFormat="1" applyAlignment="1">
      <alignment horizontal="left"/>
    </xf>
    <xf numFmtId="0" fontId="1" fillId="4" borderId="18" xfId="0" applyFont="1" applyFill="1" applyBorder="1" applyAlignment="1">
      <alignment horizontal="center" vertical="center" wrapText="1"/>
    </xf>
    <xf numFmtId="0" fontId="1" fillId="4" borderId="18" xfId="0" applyFont="1" applyFill="1" applyBorder="1" applyAlignment="1">
      <alignment horizontal="right" vertical="center" wrapText="1"/>
    </xf>
    <xf numFmtId="0" fontId="1" fillId="4" borderId="18" xfId="0" applyFont="1" applyFill="1" applyBorder="1" applyAlignment="1">
      <alignment vertical="center" wrapText="1"/>
    </xf>
    <xf numFmtId="168" fontId="0" fillId="0" borderId="0" xfId="0" applyNumberFormat="1"/>
    <xf numFmtId="0" fontId="18" fillId="7" borderId="0" xfId="0" applyFont="1" applyFill="1" applyAlignment="1">
      <alignment horizontal="center" vertical="center" wrapText="1"/>
    </xf>
    <xf numFmtId="0" fontId="1" fillId="4" borderId="11" xfId="0" applyFont="1" applyFill="1" applyBorder="1" applyAlignment="1">
      <alignment horizontal="right" vertical="center" wrapText="1"/>
    </xf>
    <xf numFmtId="0" fontId="12" fillId="16" borderId="8" xfId="0" applyFont="1" applyFill="1" applyBorder="1" applyAlignment="1">
      <alignment vertical="center" wrapText="1"/>
    </xf>
    <xf numFmtId="0" fontId="12" fillId="16" borderId="9" xfId="0" applyFont="1" applyFill="1" applyBorder="1" applyAlignment="1">
      <alignment vertical="center" wrapText="1"/>
    </xf>
    <xf numFmtId="0" fontId="0" fillId="0" borderId="3" xfId="0" applyBorder="1" applyAlignment="1" applyProtection="1">
      <alignment vertical="center" wrapText="1"/>
      <protection locked="0"/>
    </xf>
    <xf numFmtId="0" fontId="1" fillId="3" borderId="61" xfId="0" applyFont="1" applyFill="1" applyBorder="1" applyAlignment="1" applyProtection="1">
      <alignment vertical="center" wrapText="1"/>
      <protection locked="0"/>
    </xf>
    <xf numFmtId="0" fontId="5" fillId="10" borderId="0" xfId="0" applyFont="1" applyFill="1" applyAlignment="1">
      <alignment horizontal="left"/>
    </xf>
    <xf numFmtId="164" fontId="5" fillId="10" borderId="0" xfId="0" applyNumberFormat="1" applyFont="1" applyFill="1" applyAlignment="1">
      <alignment horizontal="left"/>
    </xf>
    <xf numFmtId="0" fontId="23" fillId="15" borderId="1" xfId="0" applyFont="1" applyFill="1" applyBorder="1" applyAlignment="1">
      <alignment horizontal="left" wrapText="1"/>
    </xf>
    <xf numFmtId="164" fontId="23" fillId="15" borderId="1" xfId="0" applyNumberFormat="1" applyFont="1" applyFill="1" applyBorder="1" applyAlignment="1">
      <alignment horizontal="left" wrapText="1"/>
    </xf>
    <xf numFmtId="7" fontId="13" fillId="9" borderId="3" xfId="1" applyNumberFormat="1" applyFont="1" applyFill="1" applyBorder="1" applyAlignment="1" applyProtection="1">
      <alignment vertical="top"/>
    </xf>
    <xf numFmtId="169" fontId="13" fillId="9" borderId="3" xfId="1" applyNumberFormat="1" applyFont="1" applyFill="1" applyBorder="1" applyAlignment="1" applyProtection="1">
      <alignment vertical="top"/>
    </xf>
    <xf numFmtId="0" fontId="1" fillId="18" borderId="3" xfId="0" applyFont="1" applyFill="1" applyBorder="1" applyAlignment="1">
      <alignment horizontal="center" vertical="center" wrapText="1"/>
    </xf>
    <xf numFmtId="0" fontId="1" fillId="18" borderId="3" xfId="0" applyFont="1" applyFill="1" applyBorder="1" applyAlignment="1">
      <alignment horizontal="right" vertical="center" wrapText="1"/>
    </xf>
    <xf numFmtId="0" fontId="21" fillId="16" borderId="64" xfId="0" applyFont="1" applyFill="1" applyBorder="1" applyAlignment="1">
      <alignment vertical="center" wrapText="1"/>
    </xf>
    <xf numFmtId="0" fontId="21" fillId="16" borderId="64" xfId="0" applyFont="1" applyFill="1" applyBorder="1" applyAlignment="1">
      <alignment vertical="center"/>
    </xf>
    <xf numFmtId="0" fontId="1" fillId="7" borderId="0" xfId="0" applyFont="1" applyFill="1" applyAlignment="1" applyProtection="1">
      <alignment horizontal="center" vertical="center" wrapText="1"/>
      <protection locked="0"/>
    </xf>
    <xf numFmtId="0" fontId="1" fillId="0" borderId="65" xfId="0" applyFont="1" applyBorder="1" applyAlignment="1" applyProtection="1">
      <alignment horizontal="center" vertical="center" wrapText="1"/>
      <protection locked="0"/>
    </xf>
    <xf numFmtId="0" fontId="24" fillId="7" borderId="0" xfId="0" applyFont="1" applyFill="1" applyAlignment="1" applyProtection="1">
      <alignment vertical="center" wrapText="1"/>
      <protection locked="0"/>
    </xf>
    <xf numFmtId="0" fontId="1" fillId="7" borderId="68" xfId="0" applyFont="1" applyFill="1" applyBorder="1" applyAlignment="1" applyProtection="1">
      <alignment vertical="center" wrapText="1"/>
      <protection locked="0"/>
    </xf>
    <xf numFmtId="0" fontId="0" fillId="7" borderId="67" xfId="0" applyFill="1" applyBorder="1" applyAlignment="1">
      <alignment horizontal="left"/>
    </xf>
    <xf numFmtId="0" fontId="0" fillId="7" borderId="67" xfId="0" applyFill="1" applyBorder="1" applyAlignment="1">
      <alignment horizontal="left" wrapText="1"/>
    </xf>
    <xf numFmtId="7" fontId="22" fillId="7" borderId="3" xfId="1" applyNumberFormat="1" applyFont="1" applyFill="1" applyBorder="1" applyAlignment="1" applyProtection="1">
      <alignment vertical="top"/>
    </xf>
    <xf numFmtId="169" fontId="22" fillId="7" borderId="3" xfId="1" applyNumberFormat="1" applyFont="1" applyFill="1" applyBorder="1" applyAlignment="1" applyProtection="1">
      <alignment vertical="top"/>
    </xf>
    <xf numFmtId="7" fontId="22" fillId="7" borderId="23" xfId="1" applyNumberFormat="1" applyFont="1" applyFill="1" applyBorder="1" applyAlignment="1" applyProtection="1">
      <alignment vertical="top"/>
    </xf>
    <xf numFmtId="0" fontId="26" fillId="4" borderId="18" xfId="0" applyFont="1" applyFill="1" applyBorder="1" applyAlignment="1">
      <alignment horizontal="center" vertical="center" wrapText="1"/>
    </xf>
    <xf numFmtId="0" fontId="27" fillId="7" borderId="0" xfId="0" applyFont="1" applyFill="1" applyAlignment="1">
      <alignment horizontal="left" vertical="center"/>
    </xf>
    <xf numFmtId="9" fontId="12" fillId="12" borderId="13" xfId="2" applyFont="1" applyFill="1" applyBorder="1" applyAlignment="1">
      <alignment horizontal="center" vertical="center"/>
    </xf>
    <xf numFmtId="0" fontId="27" fillId="0" borderId="0" xfId="0" applyFont="1" applyAlignment="1">
      <alignment horizontal="left" vertical="center"/>
    </xf>
    <xf numFmtId="0" fontId="27" fillId="0" borderId="0" xfId="0" applyFont="1" applyAlignment="1">
      <alignment vertical="center"/>
    </xf>
    <xf numFmtId="167" fontId="29" fillId="0" borderId="3" xfId="2" applyNumberFormat="1" applyFont="1" applyBorder="1" applyAlignment="1">
      <alignment horizontal="center" vertical="top"/>
    </xf>
    <xf numFmtId="0" fontId="8" fillId="18" borderId="3" xfId="0" applyFont="1" applyFill="1" applyBorder="1" applyAlignment="1">
      <alignment horizontal="center" vertical="center" wrapText="1"/>
    </xf>
    <xf numFmtId="0" fontId="13" fillId="9" borderId="3" xfId="0" applyFont="1" applyFill="1" applyBorder="1" applyAlignment="1">
      <alignment horizontal="center" vertical="center" wrapText="1"/>
    </xf>
    <xf numFmtId="0" fontId="0" fillId="5" borderId="0" xfId="0" applyFill="1" applyAlignment="1">
      <alignment horizontal="left"/>
    </xf>
    <xf numFmtId="0" fontId="0" fillId="5" borderId="0" xfId="0" applyFill="1"/>
    <xf numFmtId="166" fontId="0" fillId="0" borderId="3" xfId="0" applyNumberFormat="1" applyBorder="1" applyAlignment="1" applyProtection="1">
      <alignment horizontal="center" vertical="center" wrapText="1"/>
      <protection locked="0"/>
    </xf>
    <xf numFmtId="0" fontId="1" fillId="12" borderId="24" xfId="0" applyFont="1" applyFill="1" applyBorder="1" applyAlignment="1">
      <alignment vertical="top" wrapText="1"/>
    </xf>
    <xf numFmtId="0" fontId="1" fillId="12" borderId="23" xfId="0" applyFont="1" applyFill="1" applyBorder="1" applyAlignment="1">
      <alignment vertical="top" wrapText="1"/>
    </xf>
    <xf numFmtId="0" fontId="37" fillId="7" borderId="0" xfId="0" applyFont="1" applyFill="1" applyAlignment="1">
      <alignment horizontal="center" wrapText="1"/>
    </xf>
    <xf numFmtId="0" fontId="0" fillId="2" borderId="12" xfId="0" applyFill="1" applyBorder="1" applyAlignment="1">
      <alignment horizontal="left"/>
    </xf>
    <xf numFmtId="0" fontId="0" fillId="2" borderId="13" xfId="0" applyFill="1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3" xfId="0" applyBorder="1" applyAlignment="1" applyProtection="1">
      <alignment horizontal="left"/>
      <protection locked="0"/>
    </xf>
    <xf numFmtId="0" fontId="0" fillId="0" borderId="14" xfId="0" applyBorder="1" applyAlignment="1" applyProtection="1">
      <alignment horizontal="left"/>
      <protection locked="0"/>
    </xf>
    <xf numFmtId="0" fontId="0" fillId="2" borderId="10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0" borderId="3" xfId="0" applyBorder="1" applyAlignment="1" applyProtection="1">
      <alignment horizontal="left"/>
      <protection locked="0"/>
    </xf>
    <xf numFmtId="0" fontId="0" fillId="0" borderId="11" xfId="0" applyBorder="1" applyAlignment="1" applyProtection="1">
      <alignment horizontal="left"/>
      <protection locked="0"/>
    </xf>
    <xf numFmtId="14" fontId="0" fillId="0" borderId="3" xfId="0" applyNumberFormat="1" applyBorder="1" applyAlignment="1" applyProtection="1">
      <alignment horizontal="left"/>
      <protection locked="0"/>
    </xf>
    <xf numFmtId="0" fontId="6" fillId="16" borderId="39" xfId="0" applyFont="1" applyFill="1" applyBorder="1" applyAlignment="1" applyProtection="1">
      <alignment horizontal="center" vertical="center"/>
      <protection locked="0"/>
    </xf>
    <xf numFmtId="0" fontId="6" fillId="16" borderId="40" xfId="0" applyFont="1" applyFill="1" applyBorder="1" applyAlignment="1" applyProtection="1">
      <alignment horizontal="center" vertical="center"/>
      <protection locked="0"/>
    </xf>
    <xf numFmtId="0" fontId="6" fillId="16" borderId="41" xfId="0" applyFont="1" applyFill="1" applyBorder="1" applyAlignment="1" applyProtection="1">
      <alignment horizontal="center" vertical="center"/>
      <protection locked="0"/>
    </xf>
    <xf numFmtId="0" fontId="6" fillId="16" borderId="42" xfId="0" applyFont="1" applyFill="1" applyBorder="1" applyAlignment="1" applyProtection="1">
      <alignment horizontal="center" vertical="center"/>
      <protection locked="0"/>
    </xf>
    <xf numFmtId="0" fontId="6" fillId="16" borderId="43" xfId="0" applyFont="1" applyFill="1" applyBorder="1" applyAlignment="1" applyProtection="1">
      <alignment horizontal="center" vertical="center"/>
      <protection locked="0"/>
    </xf>
    <xf numFmtId="0" fontId="6" fillId="16" borderId="44" xfId="0" applyFont="1" applyFill="1" applyBorder="1" applyAlignment="1" applyProtection="1">
      <alignment horizontal="center" vertical="center"/>
      <protection locked="0"/>
    </xf>
    <xf numFmtId="0" fontId="20" fillId="8" borderId="0" xfId="0" applyFont="1" applyFill="1" applyAlignment="1">
      <alignment horizontal="center" vertical="center"/>
    </xf>
    <xf numFmtId="0" fontId="20" fillId="8" borderId="22" xfId="0" applyFont="1" applyFill="1" applyBorder="1" applyAlignment="1">
      <alignment horizontal="center" vertical="center"/>
    </xf>
    <xf numFmtId="0" fontId="34" fillId="3" borderId="48" xfId="0" applyFont="1" applyFill="1" applyBorder="1" applyAlignment="1" applyProtection="1">
      <alignment horizontal="center" vertical="center"/>
      <protection locked="0"/>
    </xf>
    <xf numFmtId="0" fontId="34" fillId="3" borderId="28" xfId="0" applyFont="1" applyFill="1" applyBorder="1" applyAlignment="1" applyProtection="1">
      <alignment horizontal="center" vertical="center"/>
      <protection locked="0"/>
    </xf>
    <xf numFmtId="0" fontId="34" fillId="3" borderId="49" xfId="0" applyFont="1" applyFill="1" applyBorder="1" applyAlignment="1" applyProtection="1">
      <alignment horizontal="center" vertical="center"/>
      <protection locked="0"/>
    </xf>
    <xf numFmtId="0" fontId="21" fillId="16" borderId="45" xfId="0" applyFont="1" applyFill="1" applyBorder="1" applyAlignment="1">
      <alignment horizontal="left" vertical="center"/>
    </xf>
    <xf numFmtId="0" fontId="21" fillId="16" borderId="5" xfId="0" applyFont="1" applyFill="1" applyBorder="1" applyAlignment="1">
      <alignment horizontal="left" vertical="center"/>
    </xf>
    <xf numFmtId="0" fontId="33" fillId="3" borderId="5" xfId="0" applyFont="1" applyFill="1" applyBorder="1" applyAlignment="1">
      <alignment horizontal="right" vertical="center"/>
    </xf>
    <xf numFmtId="0" fontId="33" fillId="3" borderId="46" xfId="0" applyFont="1" applyFill="1" applyBorder="1" applyAlignment="1">
      <alignment horizontal="right" vertical="center"/>
    </xf>
    <xf numFmtId="0" fontId="5" fillId="2" borderId="3" xfId="0" applyFont="1" applyFill="1" applyBorder="1" applyAlignment="1">
      <alignment horizontal="left"/>
    </xf>
    <xf numFmtId="0" fontId="0" fillId="7" borderId="2" xfId="0" applyFill="1" applyBorder="1" applyAlignment="1">
      <alignment horizontal="left"/>
    </xf>
    <xf numFmtId="0" fontId="21" fillId="16" borderId="15" xfId="0" applyFont="1" applyFill="1" applyBorder="1" applyAlignment="1">
      <alignment horizontal="left" vertical="center"/>
    </xf>
    <xf numFmtId="0" fontId="21" fillId="16" borderId="16" xfId="0" applyFont="1" applyFill="1" applyBorder="1" applyAlignment="1">
      <alignment horizontal="left" vertical="center"/>
    </xf>
    <xf numFmtId="0" fontId="21" fillId="16" borderId="17" xfId="0" applyFont="1" applyFill="1" applyBorder="1" applyAlignment="1">
      <alignment horizontal="left" vertical="center"/>
    </xf>
    <xf numFmtId="0" fontId="5" fillId="2" borderId="13" xfId="0" applyFont="1" applyFill="1" applyBorder="1" applyAlignment="1">
      <alignment horizontal="left"/>
    </xf>
    <xf numFmtId="14" fontId="0" fillId="0" borderId="13" xfId="0" applyNumberFormat="1" applyBorder="1" applyAlignment="1" applyProtection="1">
      <alignment horizontal="left"/>
      <protection locked="0"/>
    </xf>
    <xf numFmtId="0" fontId="1" fillId="4" borderId="15" xfId="0" applyFont="1" applyFill="1" applyBorder="1" applyAlignment="1">
      <alignment horizontal="center"/>
    </xf>
    <xf numFmtId="0" fontId="1" fillId="4" borderId="16" xfId="0" applyFont="1" applyFill="1" applyBorder="1" applyAlignment="1">
      <alignment horizontal="center"/>
    </xf>
    <xf numFmtId="0" fontId="1" fillId="4" borderId="17" xfId="0" applyFont="1" applyFill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7" fillId="2" borderId="12" xfId="0" applyFont="1" applyFill="1" applyBorder="1" applyAlignment="1">
      <alignment horizontal="left"/>
    </xf>
    <xf numFmtId="0" fontId="7" fillId="2" borderId="13" xfId="0" applyFont="1" applyFill="1" applyBorder="1" applyAlignment="1">
      <alignment horizontal="left"/>
    </xf>
    <xf numFmtId="0" fontId="36" fillId="7" borderId="8" xfId="0" applyFont="1" applyFill="1" applyBorder="1" applyAlignment="1">
      <alignment horizontal="left"/>
    </xf>
    <xf numFmtId="0" fontId="21" fillId="16" borderId="25" xfId="0" applyFont="1" applyFill="1" applyBorder="1" applyAlignment="1">
      <alignment horizontal="left" vertical="center" wrapText="1"/>
    </xf>
    <xf numFmtId="0" fontId="21" fillId="16" borderId="26" xfId="0" applyFont="1" applyFill="1" applyBorder="1" applyAlignment="1">
      <alignment horizontal="left" vertical="center" wrapText="1"/>
    </xf>
    <xf numFmtId="0" fontId="12" fillId="14" borderId="26" xfId="0" applyFont="1" applyFill="1" applyBorder="1" applyAlignment="1">
      <alignment horizontal="center" vertical="center" wrapText="1"/>
    </xf>
    <xf numFmtId="0" fontId="1" fillId="4" borderId="27" xfId="0" applyFont="1" applyFill="1" applyBorder="1" applyAlignment="1">
      <alignment horizontal="left" vertical="top" wrapText="1"/>
    </xf>
    <xf numFmtId="0" fontId="1" fillId="4" borderId="28" xfId="0" applyFont="1" applyFill="1" applyBorder="1" applyAlignment="1">
      <alignment horizontal="left" vertical="top" wrapText="1"/>
    </xf>
    <xf numFmtId="0" fontId="1" fillId="4" borderId="29" xfId="0" applyFont="1" applyFill="1" applyBorder="1" applyAlignment="1">
      <alignment horizontal="left" vertical="top" wrapText="1"/>
    </xf>
    <xf numFmtId="0" fontId="1" fillId="4" borderId="16" xfId="0" applyFont="1" applyFill="1" applyBorder="1" applyAlignment="1">
      <alignment horizontal="center" vertical="top" wrapText="1"/>
    </xf>
    <xf numFmtId="0" fontId="1" fillId="4" borderId="16" xfId="0" applyFont="1" applyFill="1" applyBorder="1" applyAlignment="1">
      <alignment horizontal="right" vertical="top" wrapText="1"/>
    </xf>
    <xf numFmtId="0" fontId="1" fillId="4" borderId="17" xfId="0" applyFont="1" applyFill="1" applyBorder="1" applyAlignment="1">
      <alignment horizontal="right" vertical="top" wrapText="1"/>
    </xf>
    <xf numFmtId="0" fontId="0" fillId="2" borderId="19" xfId="0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7" xfId="0" applyFill="1" applyBorder="1" applyAlignment="1" applyProtection="1">
      <alignment horizontal="left" wrapText="1"/>
      <protection locked="0"/>
    </xf>
    <xf numFmtId="0" fontId="0" fillId="0" borderId="3" xfId="0" applyBorder="1" applyAlignment="1" applyProtection="1">
      <alignment horizontal="center" wrapText="1"/>
      <protection locked="0"/>
    </xf>
    <xf numFmtId="44" fontId="14" fillId="9" borderId="18" xfId="1" applyFont="1" applyFill="1" applyBorder="1" applyAlignment="1">
      <alignment horizontal="right"/>
    </xf>
    <xf numFmtId="44" fontId="14" fillId="9" borderId="30" xfId="1" applyFont="1" applyFill="1" applyBorder="1" applyAlignment="1">
      <alignment horizontal="right"/>
    </xf>
    <xf numFmtId="0" fontId="7" fillId="9" borderId="12" xfId="0" applyFont="1" applyFill="1" applyBorder="1" applyAlignment="1">
      <alignment horizontal="center"/>
    </xf>
    <xf numFmtId="0" fontId="7" fillId="9" borderId="13" xfId="0" applyFont="1" applyFill="1" applyBorder="1" applyAlignment="1">
      <alignment horizontal="center"/>
    </xf>
    <xf numFmtId="0" fontId="7" fillId="9" borderId="14" xfId="0" applyFont="1" applyFill="1" applyBorder="1" applyAlignment="1">
      <alignment horizontal="center"/>
    </xf>
    <xf numFmtId="0" fontId="0" fillId="7" borderId="0" xfId="0" applyFill="1" applyAlignment="1">
      <alignment horizontal="left"/>
    </xf>
    <xf numFmtId="0" fontId="12" fillId="9" borderId="0" xfId="0" applyFont="1" applyFill="1" applyAlignment="1" applyProtection="1">
      <alignment horizontal="center" vertical="center"/>
      <protection locked="0"/>
    </xf>
    <xf numFmtId="0" fontId="12" fillId="9" borderId="66" xfId="0" applyFont="1" applyFill="1" applyBorder="1" applyAlignment="1" applyProtection="1">
      <alignment horizontal="center" vertical="center"/>
      <protection locked="0"/>
    </xf>
    <xf numFmtId="0" fontId="24" fillId="7" borderId="0" xfId="0" applyFont="1" applyFill="1" applyAlignment="1">
      <alignment horizontal="center" vertical="center" wrapText="1"/>
    </xf>
    <xf numFmtId="0" fontId="21" fillId="16" borderId="56" xfId="0" applyFont="1" applyFill="1" applyBorder="1" applyAlignment="1">
      <alignment horizontal="left" vertical="center" wrapText="1"/>
    </xf>
    <xf numFmtId="0" fontId="21" fillId="16" borderId="57" xfId="0" applyFont="1" applyFill="1" applyBorder="1" applyAlignment="1">
      <alignment horizontal="left" vertical="center" wrapText="1"/>
    </xf>
    <xf numFmtId="0" fontId="21" fillId="16" borderId="16" xfId="0" applyFont="1" applyFill="1" applyBorder="1" applyAlignment="1">
      <alignment horizontal="left" vertical="center" wrapText="1"/>
    </xf>
    <xf numFmtId="0" fontId="21" fillId="16" borderId="17" xfId="0" applyFont="1" applyFill="1" applyBorder="1" applyAlignment="1">
      <alignment horizontal="left" vertical="center" wrapText="1"/>
    </xf>
    <xf numFmtId="0" fontId="1" fillId="4" borderId="27" xfId="0" applyFont="1" applyFill="1" applyBorder="1" applyAlignment="1">
      <alignment horizontal="center" vertical="center" wrapText="1"/>
    </xf>
    <xf numFmtId="0" fontId="1" fillId="4" borderId="28" xfId="0" applyFont="1" applyFill="1" applyBorder="1" applyAlignment="1">
      <alignment horizontal="center" vertical="center" wrapText="1"/>
    </xf>
    <xf numFmtId="0" fontId="1" fillId="4" borderId="49" xfId="0" applyFont="1" applyFill="1" applyBorder="1" applyAlignment="1">
      <alignment horizontal="center" vertical="center" wrapText="1"/>
    </xf>
    <xf numFmtId="0" fontId="1" fillId="4" borderId="18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0" fontId="1" fillId="3" borderId="58" xfId="0" applyFont="1" applyFill="1" applyBorder="1" applyAlignment="1">
      <alignment horizontal="left" wrapText="1"/>
    </xf>
    <xf numFmtId="0" fontId="1" fillId="3" borderId="61" xfId="0" applyFont="1" applyFill="1" applyBorder="1" applyAlignment="1">
      <alignment horizontal="left" wrapText="1"/>
    </xf>
    <xf numFmtId="166" fontId="22" fillId="7" borderId="51" xfId="1" applyNumberFormat="1" applyFont="1" applyFill="1" applyBorder="1" applyAlignment="1"/>
    <xf numFmtId="166" fontId="22" fillId="7" borderId="52" xfId="1" applyNumberFormat="1" applyFont="1" applyFill="1" applyBorder="1" applyAlignment="1"/>
    <xf numFmtId="0" fontId="0" fillId="7" borderId="0" xfId="0" applyFill="1" applyAlignment="1">
      <alignment horizontal="left" wrapText="1"/>
    </xf>
    <xf numFmtId="0" fontId="1" fillId="3" borderId="59" xfId="0" applyFont="1" applyFill="1" applyBorder="1" applyAlignment="1">
      <alignment horizontal="left" wrapText="1"/>
    </xf>
    <xf numFmtId="0" fontId="1" fillId="3" borderId="60" xfId="0" applyFont="1" applyFill="1" applyBorder="1" applyAlignment="1">
      <alignment horizontal="left" wrapText="1"/>
    </xf>
    <xf numFmtId="0" fontId="0" fillId="0" borderId="3" xfId="0" applyBorder="1" applyAlignment="1" applyProtection="1">
      <alignment horizontal="center" vertical="center" wrapText="1"/>
      <protection locked="0"/>
    </xf>
    <xf numFmtId="0" fontId="18" fillId="7" borderId="55" xfId="0" applyFont="1" applyFill="1" applyBorder="1" applyAlignment="1">
      <alignment horizontal="center" vertical="center" wrapText="1"/>
    </xf>
    <xf numFmtId="0" fontId="18" fillId="7" borderId="0" xfId="0" applyFont="1" applyFill="1" applyAlignment="1">
      <alignment horizontal="center" vertical="center" wrapText="1"/>
    </xf>
    <xf numFmtId="0" fontId="1" fillId="3" borderId="23" xfId="0" applyFont="1" applyFill="1" applyBorder="1" applyAlignment="1" applyProtection="1">
      <alignment horizontal="left" vertical="center" wrapText="1"/>
      <protection locked="0"/>
    </xf>
    <xf numFmtId="0" fontId="1" fillId="3" borderId="61" xfId="0" applyFont="1" applyFill="1" applyBorder="1" applyAlignment="1" applyProtection="1">
      <alignment horizontal="left" vertical="center" wrapText="1"/>
      <protection locked="0"/>
    </xf>
    <xf numFmtId="0" fontId="14" fillId="3" borderId="62" xfId="0" applyFont="1" applyFill="1" applyBorder="1" applyAlignment="1" applyProtection="1">
      <alignment horizontal="center" vertical="center" wrapText="1"/>
      <protection locked="0"/>
    </xf>
    <xf numFmtId="0" fontId="14" fillId="3" borderId="63" xfId="0" applyFont="1" applyFill="1" applyBorder="1" applyAlignment="1" applyProtection="1">
      <alignment horizontal="center" vertical="center" wrapText="1"/>
      <protection locked="0"/>
    </xf>
    <xf numFmtId="0" fontId="1" fillId="3" borderId="62" xfId="0" applyFont="1" applyFill="1" applyBorder="1" applyAlignment="1" applyProtection="1">
      <alignment horizontal="center" vertical="center" wrapText="1"/>
      <protection locked="0"/>
    </xf>
    <xf numFmtId="0" fontId="1" fillId="3" borderId="63" xfId="0" applyFont="1" applyFill="1" applyBorder="1" applyAlignment="1" applyProtection="1">
      <alignment horizontal="center" vertical="center" wrapText="1"/>
      <protection locked="0"/>
    </xf>
    <xf numFmtId="0" fontId="0" fillId="2" borderId="3" xfId="0" applyFill="1" applyBorder="1" applyAlignment="1" applyProtection="1">
      <alignment horizontal="left" vertical="center" wrapText="1"/>
      <protection locked="0"/>
    </xf>
    <xf numFmtId="0" fontId="1" fillId="4" borderId="53" xfId="0" applyFont="1" applyFill="1" applyBorder="1" applyAlignment="1">
      <alignment horizontal="left" vertical="center" wrapText="1"/>
    </xf>
    <xf numFmtId="0" fontId="1" fillId="4" borderId="54" xfId="0" applyFont="1" applyFill="1" applyBorder="1" applyAlignment="1">
      <alignment horizontal="left" vertical="center" wrapText="1"/>
    </xf>
    <xf numFmtId="0" fontId="1" fillId="4" borderId="19" xfId="0" applyFont="1" applyFill="1" applyBorder="1" applyAlignment="1">
      <alignment horizontal="center" vertical="center" wrapText="1"/>
    </xf>
    <xf numFmtId="0" fontId="21" fillId="17" borderId="0" xfId="0" applyFont="1" applyFill="1" applyAlignment="1">
      <alignment horizontal="left" vertical="center"/>
    </xf>
    <xf numFmtId="0" fontId="0" fillId="17" borderId="0" xfId="0" applyFill="1" applyAlignment="1">
      <alignment horizontal="left" vertical="center"/>
    </xf>
    <xf numFmtId="0" fontId="35" fillId="11" borderId="70" xfId="0" applyFont="1" applyFill="1" applyBorder="1" applyAlignment="1">
      <alignment horizontal="right" wrapText="1"/>
    </xf>
    <xf numFmtId="0" fontId="35" fillId="11" borderId="71" xfId="0" applyFont="1" applyFill="1" applyBorder="1" applyAlignment="1">
      <alignment horizontal="right" wrapText="1"/>
    </xf>
    <xf numFmtId="0" fontId="21" fillId="11" borderId="69" xfId="0" applyFont="1" applyFill="1" applyBorder="1" applyAlignment="1">
      <alignment horizontal="left" vertical="center" wrapText="1"/>
    </xf>
    <xf numFmtId="0" fontId="21" fillId="11" borderId="70" xfId="0" applyFont="1" applyFill="1" applyBorder="1" applyAlignment="1">
      <alignment horizontal="left" vertical="center" wrapText="1"/>
    </xf>
    <xf numFmtId="8" fontId="12" fillId="12" borderId="74" xfId="0" applyNumberFormat="1" applyFont="1" applyFill="1" applyBorder="1" applyAlignment="1">
      <alignment horizontal="right" vertical="center"/>
    </xf>
    <xf numFmtId="8" fontId="12" fillId="12" borderId="21" xfId="0" applyNumberFormat="1" applyFont="1" applyFill="1" applyBorder="1" applyAlignment="1">
      <alignment horizontal="right" vertical="center"/>
    </xf>
    <xf numFmtId="166" fontId="0" fillId="0" borderId="19" xfId="0" applyNumberFormat="1" applyBorder="1" applyAlignment="1">
      <alignment horizontal="right" vertical="top"/>
    </xf>
    <xf numFmtId="166" fontId="0" fillId="0" borderId="30" xfId="0" applyNumberFormat="1" applyBorder="1" applyAlignment="1">
      <alignment horizontal="right" vertical="top"/>
    </xf>
    <xf numFmtId="166" fontId="29" fillId="0" borderId="18" xfId="0" applyNumberFormat="1" applyFont="1" applyBorder="1" applyAlignment="1">
      <alignment horizontal="right" vertical="top"/>
    </xf>
    <xf numFmtId="166" fontId="29" fillId="0" borderId="30" xfId="0" applyNumberFormat="1" applyFont="1" applyBorder="1" applyAlignment="1">
      <alignment horizontal="right" vertical="top"/>
    </xf>
    <xf numFmtId="166" fontId="29" fillId="0" borderId="19" xfId="0" applyNumberFormat="1" applyFont="1" applyBorder="1" applyAlignment="1">
      <alignment horizontal="right" vertical="top"/>
    </xf>
    <xf numFmtId="0" fontId="0" fillId="0" borderId="18" xfId="0" applyBorder="1" applyAlignment="1" applyProtection="1">
      <alignment horizontal="left" vertical="center" wrapText="1"/>
      <protection locked="0"/>
    </xf>
    <xf numFmtId="0" fontId="0" fillId="0" borderId="4" xfId="0" applyBorder="1" applyAlignment="1" applyProtection="1">
      <alignment horizontal="left" vertical="center" wrapText="1"/>
      <protection locked="0"/>
    </xf>
    <xf numFmtId="0" fontId="0" fillId="0" borderId="7" xfId="0" applyBorder="1" applyAlignment="1" applyProtection="1">
      <alignment horizontal="left" vertical="center" wrapText="1"/>
      <protection locked="0"/>
    </xf>
    <xf numFmtId="0" fontId="1" fillId="18" borderId="3" xfId="0" applyFont="1" applyFill="1" applyBorder="1" applyAlignment="1">
      <alignment horizontal="center" vertical="center" wrapText="1"/>
    </xf>
    <xf numFmtId="0" fontId="1" fillId="18" borderId="72" xfId="0" applyFont="1" applyFill="1" applyBorder="1" applyAlignment="1">
      <alignment horizontal="left" vertical="center" wrapText="1"/>
    </xf>
    <xf numFmtId="0" fontId="1" fillId="18" borderId="73" xfId="0" applyFont="1" applyFill="1" applyBorder="1" applyAlignment="1">
      <alignment horizontal="left" vertical="center" wrapText="1"/>
    </xf>
    <xf numFmtId="0" fontId="1" fillId="18" borderId="54" xfId="0" applyFont="1" applyFill="1" applyBorder="1" applyAlignment="1">
      <alignment horizontal="left" vertical="center" wrapText="1"/>
    </xf>
    <xf numFmtId="0" fontId="1" fillId="18" borderId="47" xfId="0" applyFont="1" applyFill="1" applyBorder="1" applyAlignment="1">
      <alignment horizontal="left" vertical="center" wrapText="1"/>
    </xf>
    <xf numFmtId="0" fontId="1" fillId="18" borderId="5" xfId="0" applyFont="1" applyFill="1" applyBorder="1" applyAlignment="1">
      <alignment horizontal="left" vertical="center" wrapText="1"/>
    </xf>
    <xf numFmtId="0" fontId="1" fillId="18" borderId="46" xfId="0" applyFont="1" applyFill="1" applyBorder="1" applyAlignment="1">
      <alignment horizontal="left" vertical="center" wrapText="1"/>
    </xf>
    <xf numFmtId="0" fontId="1" fillId="12" borderId="75" xfId="0" applyFont="1" applyFill="1" applyBorder="1" applyAlignment="1">
      <alignment horizontal="right" vertical="top"/>
    </xf>
    <xf numFmtId="0" fontId="1" fillId="12" borderId="77" xfId="0" applyFont="1" applyFill="1" applyBorder="1" applyAlignment="1">
      <alignment horizontal="right" vertical="top"/>
    </xf>
    <xf numFmtId="0" fontId="1" fillId="12" borderId="75" xfId="0" applyFont="1" applyFill="1" applyBorder="1" applyAlignment="1">
      <alignment horizontal="right" vertical="top" wrapText="1"/>
    </xf>
    <xf numFmtId="0" fontId="1" fillId="12" borderId="76" xfId="0" applyFont="1" applyFill="1" applyBorder="1" applyAlignment="1">
      <alignment horizontal="right" vertical="top" wrapText="1"/>
    </xf>
    <xf numFmtId="0" fontId="1" fillId="18" borderId="3" xfId="0" applyFont="1" applyFill="1" applyBorder="1" applyAlignment="1">
      <alignment horizontal="left" vertical="center" wrapText="1"/>
    </xf>
    <xf numFmtId="0" fontId="12" fillId="12" borderId="20" xfId="0" applyFont="1" applyFill="1" applyBorder="1" applyAlignment="1">
      <alignment horizontal="left" vertical="center" wrapText="1"/>
    </xf>
    <xf numFmtId="0" fontId="12" fillId="12" borderId="21" xfId="0" applyFont="1" applyFill="1" applyBorder="1" applyAlignment="1">
      <alignment horizontal="left" vertical="center" wrapText="1"/>
    </xf>
    <xf numFmtId="0" fontId="28" fillId="13" borderId="19" xfId="0" applyFont="1" applyFill="1" applyBorder="1" applyAlignment="1">
      <alignment horizontal="left" vertical="top" wrapText="1"/>
    </xf>
    <xf numFmtId="0" fontId="28" fillId="13" borderId="7" xfId="0" applyFont="1" applyFill="1" applyBorder="1" applyAlignment="1">
      <alignment horizontal="left" vertical="top" wrapText="1"/>
    </xf>
    <xf numFmtId="0" fontId="0" fillId="13" borderId="19" xfId="0" applyFill="1" applyBorder="1" applyAlignment="1">
      <alignment horizontal="left" vertical="top" wrapText="1"/>
    </xf>
    <xf numFmtId="0" fontId="0" fillId="13" borderId="7" xfId="0" applyFill="1" applyBorder="1" applyAlignment="1">
      <alignment horizontal="left" vertical="top" wrapText="1"/>
    </xf>
    <xf numFmtId="166" fontId="29" fillId="0" borderId="18" xfId="1" applyNumberFormat="1" applyFont="1" applyBorder="1" applyAlignment="1">
      <alignment horizontal="right" vertical="top"/>
    </xf>
    <xf numFmtId="166" fontId="29" fillId="0" borderId="7" xfId="1" applyNumberFormat="1" applyFont="1" applyBorder="1" applyAlignment="1">
      <alignment horizontal="right" vertical="top"/>
    </xf>
    <xf numFmtId="166" fontId="0" fillId="0" borderId="18" xfId="1" applyNumberFormat="1" applyFont="1" applyBorder="1" applyAlignment="1">
      <alignment horizontal="right" vertical="top"/>
    </xf>
    <xf numFmtId="166" fontId="0" fillId="0" borderId="30" xfId="1" applyNumberFormat="1" applyFont="1" applyBorder="1" applyAlignment="1">
      <alignment horizontal="right" vertical="top"/>
    </xf>
    <xf numFmtId="8" fontId="12" fillId="12" borderId="74" xfId="0" applyNumberFormat="1" applyFont="1" applyFill="1" applyBorder="1" applyAlignment="1">
      <alignment horizontal="center" vertical="center"/>
    </xf>
    <xf numFmtId="8" fontId="12" fillId="12" borderId="21" xfId="0" applyNumberFormat="1" applyFont="1" applyFill="1" applyBorder="1" applyAlignment="1">
      <alignment horizontal="center" vertical="center"/>
    </xf>
    <xf numFmtId="166" fontId="29" fillId="0" borderId="18" xfId="1" applyNumberFormat="1" applyFont="1" applyBorder="1" applyAlignment="1">
      <alignment horizontal="center" vertical="top"/>
    </xf>
    <xf numFmtId="166" fontId="29" fillId="0" borderId="7" xfId="1" applyNumberFormat="1" applyFont="1" applyBorder="1" applyAlignment="1">
      <alignment horizontal="center" vertical="top"/>
    </xf>
    <xf numFmtId="166" fontId="0" fillId="0" borderId="18" xfId="1" applyNumberFormat="1" applyFont="1" applyBorder="1" applyAlignment="1">
      <alignment horizontal="center" vertical="top"/>
    </xf>
    <xf numFmtId="166" fontId="0" fillId="0" borderId="7" xfId="1" applyNumberFormat="1" applyFont="1" applyBorder="1" applyAlignment="1">
      <alignment horizontal="center" vertical="top"/>
    </xf>
    <xf numFmtId="0" fontId="1" fillId="12" borderId="75" xfId="0" applyFont="1" applyFill="1" applyBorder="1" applyAlignment="1">
      <alignment horizontal="center" vertical="top"/>
    </xf>
    <xf numFmtId="0" fontId="1" fillId="12" borderId="76" xfId="0" applyFont="1" applyFill="1" applyBorder="1" applyAlignment="1">
      <alignment horizontal="center" vertical="top"/>
    </xf>
    <xf numFmtId="0" fontId="17" fillId="9" borderId="31" xfId="0" applyFont="1" applyFill="1" applyBorder="1" applyAlignment="1">
      <alignment horizontal="center" vertical="center"/>
    </xf>
    <xf numFmtId="0" fontId="17" fillId="9" borderId="32" xfId="0" applyFont="1" applyFill="1" applyBorder="1" applyAlignment="1">
      <alignment horizontal="center" vertical="center"/>
    </xf>
    <xf numFmtId="0" fontId="17" fillId="9" borderId="33" xfId="0" applyFont="1" applyFill="1" applyBorder="1" applyAlignment="1">
      <alignment horizontal="center" vertical="center"/>
    </xf>
    <xf numFmtId="0" fontId="17" fillId="9" borderId="34" xfId="0" applyFont="1" applyFill="1" applyBorder="1" applyAlignment="1">
      <alignment horizontal="center" vertical="center"/>
    </xf>
    <xf numFmtId="0" fontId="17" fillId="9" borderId="0" xfId="0" applyFont="1" applyFill="1" applyAlignment="1">
      <alignment horizontal="center" vertical="center"/>
    </xf>
    <xf numFmtId="0" fontId="17" fillId="9" borderId="35" xfId="0" applyFont="1" applyFill="1" applyBorder="1" applyAlignment="1">
      <alignment horizontal="center" vertical="center"/>
    </xf>
    <xf numFmtId="0" fontId="1" fillId="7" borderId="5" xfId="0" applyFont="1" applyFill="1" applyBorder="1" applyAlignment="1">
      <alignment horizontal="center"/>
    </xf>
  </cellXfs>
  <cellStyles count="3">
    <cellStyle name="Currency" xfId="1" builtinId="4"/>
    <cellStyle name="Normal" xfId="0" builtinId="0"/>
    <cellStyle name="Percent" xfId="2" builtinId="5"/>
  </cellStyles>
  <dxfs count="8">
    <dxf>
      <font>
        <color theme="1"/>
      </font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theme="7" tint="0.79998168889431442"/>
        </patternFill>
      </fill>
    </dxf>
    <dxf>
      <fill>
        <patternFill patternType="lightGray"/>
      </fill>
    </dxf>
    <dxf>
      <font>
        <color theme="1"/>
      </font>
      <fill>
        <patternFill>
          <bgColor theme="4" tint="0.39994506668294322"/>
        </patternFill>
      </fill>
    </dxf>
    <dxf>
      <fill>
        <patternFill patternType="lightGray"/>
      </fill>
    </dxf>
    <dxf>
      <fill>
        <patternFill patternType="lightGray"/>
      </fill>
    </dxf>
    <dxf>
      <font>
        <b val="0"/>
        <i/>
        <color theme="1" tint="0.499984740745262"/>
      </font>
      <fill>
        <patternFill patternType="solid">
          <bgColor theme="4" tint="0.59996337778862885"/>
        </patternFill>
      </fill>
    </dxf>
    <dxf>
      <font>
        <color theme="0" tint="-0.14996795556505021"/>
      </font>
      <fill>
        <patternFill>
          <bgColor theme="0" tint="-0.14996795556505021"/>
        </patternFill>
      </fill>
      <border>
        <left style="thin">
          <color theme="0" tint="-0.14996795556505021"/>
        </left>
        <right style="thin">
          <color theme="0" tint="-0.14996795556505021"/>
        </right>
        <bottom style="thin">
          <color theme="0" tint="-0.1499679555650502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742949</xdr:colOff>
      <xdr:row>1</xdr:row>
      <xdr:rowOff>9525</xdr:rowOff>
    </xdr:from>
    <xdr:to>
      <xdr:col>13</xdr:col>
      <xdr:colOff>638174</xdr:colOff>
      <xdr:row>2</xdr:row>
      <xdr:rowOff>257175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duotone>
            <a:schemeClr val="bg2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bright="28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20299" y="114300"/>
          <a:ext cx="1724025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izlink\dhs\Manager%20HCEA%20team\Master%20-%20%20DCJ%20Alternative%20Care%20Arrangements%20040822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hillb/AppData/Local/Micro%20Focus/Content%20Manager/TEMP/HPTRIM.23768/D20%20415458(v2)%20%20Master%20-%20NGO%20Alternative%20Care%20Arrangement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s"/>
      <sheetName val="All Siblings"/>
      <sheetName val="Financials"/>
      <sheetName val="Lists"/>
      <sheetName val="District_List"/>
      <sheetName val="EmailAddresses"/>
      <sheetName val="Overdue"/>
    </sheetNames>
    <sheetDataSet>
      <sheetData sheetId="0"/>
      <sheetData sheetId="1"/>
      <sheetData sheetId="2"/>
      <sheetData sheetId="3">
        <row r="2">
          <cell r="Z2" t="str">
            <v>Caravan Park/Cabin</v>
          </cell>
        </row>
        <row r="3">
          <cell r="Z3" t="str">
            <v>Hotel/Motel</v>
          </cell>
        </row>
        <row r="4">
          <cell r="Z4" t="str">
            <v>Disability Residential Home</v>
          </cell>
        </row>
        <row r="5">
          <cell r="Z5" t="str">
            <v>Rental Property</v>
          </cell>
        </row>
        <row r="6">
          <cell r="Z6" t="str">
            <v>Serviced Apartment</v>
          </cell>
        </row>
        <row r="7">
          <cell r="Z7" t="str">
            <v>Other</v>
          </cell>
        </row>
      </sheetData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s"/>
      <sheetName val="Financials"/>
      <sheetName val="Siblings"/>
      <sheetName val="Lists"/>
      <sheetName val="EmailAddresses"/>
      <sheetName val="Overdue"/>
      <sheetName val="District_List"/>
    </sheetNames>
    <sheetDataSet>
      <sheetData sheetId="0" refreshError="1"/>
      <sheetData sheetId="1" refreshError="1"/>
      <sheetData sheetId="2" refreshError="1"/>
      <sheetData sheetId="3">
        <row r="2">
          <cell r="J2" t="str">
            <v>Low Needs</v>
          </cell>
        </row>
        <row r="3">
          <cell r="J3" t="str">
            <v>Medium Needs</v>
          </cell>
        </row>
        <row r="4">
          <cell r="J4" t="str">
            <v>High Needs</v>
          </cell>
        </row>
        <row r="5">
          <cell r="J5" t="str">
            <v>To be completed</v>
          </cell>
        </row>
      </sheetData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0A2501-C492-46E7-B0E5-5930C48E1C95}">
  <sheetPr codeName="Sheet10">
    <pageSetUpPr fitToPage="1"/>
  </sheetPr>
  <dimension ref="A1:W90"/>
  <sheetViews>
    <sheetView showGridLines="0" tabSelected="1" zoomScaleNormal="100" workbookViewId="0">
      <selection activeCell="F2" sqref="F2:J3"/>
    </sheetView>
  </sheetViews>
  <sheetFormatPr defaultRowHeight="15" x14ac:dyDescent="0.25"/>
  <cols>
    <col min="1" max="1" width="2" style="7" customWidth="1"/>
    <col min="2" max="14" width="13.7109375" style="7" customWidth="1"/>
    <col min="15" max="15" width="2" style="7" customWidth="1"/>
    <col min="16" max="16" width="11.5703125" style="7" customWidth="1"/>
    <col min="18" max="18" width="10.140625" bestFit="1" customWidth="1"/>
  </cols>
  <sheetData>
    <row r="1" spans="1:16" ht="8.25" customHeight="1" thickBot="1" x14ac:dyDescent="0.3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</row>
    <row r="2" spans="1:16" ht="22.5" customHeight="1" x14ac:dyDescent="0.3">
      <c r="A2" s="10"/>
      <c r="B2" s="33"/>
      <c r="C2" s="33"/>
      <c r="D2" s="138"/>
      <c r="E2" s="138"/>
      <c r="F2" s="132"/>
      <c r="G2" s="133"/>
      <c r="H2" s="133"/>
      <c r="I2" s="133"/>
      <c r="J2" s="134"/>
      <c r="K2" s="33"/>
      <c r="L2" s="33"/>
      <c r="M2" s="33"/>
      <c r="N2" s="33"/>
      <c r="O2" s="10"/>
      <c r="P2" s="6"/>
    </row>
    <row r="3" spans="1:16" ht="22.5" customHeight="1" thickBot="1" x14ac:dyDescent="0.3">
      <c r="A3" s="8"/>
      <c r="B3" s="33"/>
      <c r="C3" s="33"/>
      <c r="D3" s="139"/>
      <c r="E3" s="139"/>
      <c r="F3" s="135"/>
      <c r="G3" s="136"/>
      <c r="H3" s="136"/>
      <c r="I3" s="136"/>
      <c r="J3" s="137"/>
      <c r="K3" s="33"/>
      <c r="L3" s="33"/>
      <c r="M3" s="33"/>
      <c r="N3" s="33"/>
      <c r="O3" s="8"/>
    </row>
    <row r="4" spans="1:16" ht="30" customHeight="1" x14ac:dyDescent="0.25">
      <c r="A4" s="8"/>
      <c r="B4" s="143" t="s">
        <v>271</v>
      </c>
      <c r="C4" s="144"/>
      <c r="D4" s="144"/>
      <c r="E4" s="144"/>
      <c r="F4" s="144"/>
      <c r="G4" s="97"/>
      <c r="H4" s="98"/>
      <c r="I4" s="145" t="str">
        <f>IF(L4="","Enter Purchase Order No.","Purchase Order No.")</f>
        <v>Enter Purchase Order No.</v>
      </c>
      <c r="J4" s="145"/>
      <c r="K4" s="146"/>
      <c r="L4" s="140"/>
      <c r="M4" s="141"/>
      <c r="N4" s="142"/>
      <c r="O4" s="8"/>
    </row>
    <row r="5" spans="1:16" x14ac:dyDescent="0.25">
      <c r="A5" s="8"/>
      <c r="B5" s="127" t="s">
        <v>0</v>
      </c>
      <c r="C5" s="128"/>
      <c r="D5" s="128"/>
      <c r="E5" s="129"/>
      <c r="F5" s="129"/>
      <c r="G5" s="129"/>
      <c r="H5" s="129"/>
      <c r="I5" s="129"/>
      <c r="J5" s="129"/>
      <c r="K5" s="129"/>
      <c r="L5" s="129"/>
      <c r="M5" s="129"/>
      <c r="N5" s="130"/>
      <c r="O5" s="8"/>
    </row>
    <row r="6" spans="1:16" x14ac:dyDescent="0.25">
      <c r="A6" s="8"/>
      <c r="B6" s="127" t="s">
        <v>1</v>
      </c>
      <c r="C6" s="128"/>
      <c r="D6" s="128"/>
      <c r="E6" s="129"/>
      <c r="F6" s="129"/>
      <c r="G6" s="129"/>
      <c r="H6" s="129"/>
      <c r="I6" s="129"/>
      <c r="J6" s="129"/>
      <c r="K6" s="129"/>
      <c r="L6" s="129"/>
      <c r="M6" s="129"/>
      <c r="N6" s="130"/>
      <c r="O6" s="8"/>
    </row>
    <row r="7" spans="1:16" x14ac:dyDescent="0.25">
      <c r="A7" s="8"/>
      <c r="B7" s="127" t="s">
        <v>153</v>
      </c>
      <c r="C7" s="128"/>
      <c r="D7" s="128"/>
      <c r="E7" s="129"/>
      <c r="F7" s="129"/>
      <c r="G7" s="129"/>
      <c r="H7" s="129"/>
      <c r="I7" s="129"/>
      <c r="J7" s="128" t="s">
        <v>2</v>
      </c>
      <c r="K7" s="128"/>
      <c r="L7" s="129"/>
      <c r="M7" s="129"/>
      <c r="N7" s="130"/>
      <c r="O7" s="8"/>
    </row>
    <row r="8" spans="1:16" x14ac:dyDescent="0.25">
      <c r="A8" s="8"/>
      <c r="B8" s="127" t="s">
        <v>3</v>
      </c>
      <c r="C8" s="128"/>
      <c r="D8" s="128"/>
      <c r="E8" s="129"/>
      <c r="F8" s="129"/>
      <c r="G8" s="129"/>
      <c r="H8" s="129"/>
      <c r="I8" s="129"/>
      <c r="J8" s="128" t="s">
        <v>4</v>
      </c>
      <c r="K8" s="128"/>
      <c r="L8" s="129"/>
      <c r="M8" s="129"/>
      <c r="N8" s="130"/>
      <c r="O8" s="8"/>
    </row>
    <row r="9" spans="1:16" x14ac:dyDescent="0.25">
      <c r="A9" s="8"/>
      <c r="B9" s="127" t="s">
        <v>152</v>
      </c>
      <c r="C9" s="128"/>
      <c r="D9" s="128"/>
      <c r="E9" s="129"/>
      <c r="F9" s="129"/>
      <c r="G9" s="129"/>
      <c r="H9" s="129"/>
      <c r="I9" s="129"/>
      <c r="J9" s="128" t="s">
        <v>16</v>
      </c>
      <c r="K9" s="128"/>
      <c r="L9" s="131"/>
      <c r="M9" s="129"/>
      <c r="N9" s="130"/>
      <c r="O9" s="8"/>
    </row>
    <row r="10" spans="1:16" ht="15.75" thickBot="1" x14ac:dyDescent="0.3">
      <c r="A10" s="8"/>
      <c r="B10" s="122" t="s">
        <v>151</v>
      </c>
      <c r="C10" s="123"/>
      <c r="D10" s="124"/>
      <c r="E10" s="123" t="s">
        <v>155</v>
      </c>
      <c r="F10" s="124"/>
      <c r="G10" s="125"/>
      <c r="H10" s="125"/>
      <c r="I10" s="125"/>
      <c r="J10" s="123" t="s">
        <v>154</v>
      </c>
      <c r="K10" s="124"/>
      <c r="L10" s="125"/>
      <c r="M10" s="125"/>
      <c r="N10" s="126"/>
      <c r="O10" s="8"/>
    </row>
    <row r="11" spans="1:16" ht="15.75" thickBot="1" x14ac:dyDescent="0.3">
      <c r="A11" s="8"/>
      <c r="B11" s="148"/>
      <c r="C11" s="148"/>
      <c r="D11" s="148"/>
      <c r="E11" s="148"/>
      <c r="F11" s="148"/>
      <c r="G11" s="148"/>
      <c r="H11" s="148"/>
      <c r="I11" s="148"/>
      <c r="J11" s="148"/>
      <c r="K11" s="148"/>
      <c r="L11" s="148"/>
      <c r="M11" s="148"/>
      <c r="N11" s="148"/>
      <c r="O11" s="8"/>
    </row>
    <row r="12" spans="1:16" ht="30" customHeight="1" x14ac:dyDescent="0.25">
      <c r="A12" s="8"/>
      <c r="B12" s="149" t="s">
        <v>270</v>
      </c>
      <c r="C12" s="150"/>
      <c r="D12" s="150"/>
      <c r="E12" s="150"/>
      <c r="F12" s="150"/>
      <c r="G12" s="150"/>
      <c r="H12" s="150"/>
      <c r="I12" s="150"/>
      <c r="J12" s="150"/>
      <c r="K12" s="150"/>
      <c r="L12" s="150"/>
      <c r="M12" s="150"/>
      <c r="N12" s="151"/>
      <c r="O12" s="8"/>
    </row>
    <row r="13" spans="1:16" x14ac:dyDescent="0.25">
      <c r="A13" s="8"/>
      <c r="B13" s="127" t="s">
        <v>6</v>
      </c>
      <c r="C13" s="128"/>
      <c r="D13" s="128"/>
      <c r="E13" s="129"/>
      <c r="F13" s="129"/>
      <c r="G13" s="129"/>
      <c r="H13" s="129"/>
      <c r="I13" s="129"/>
      <c r="J13" s="128" t="s">
        <v>7</v>
      </c>
      <c r="K13" s="128"/>
      <c r="L13" s="129"/>
      <c r="M13" s="129"/>
      <c r="N13" s="130"/>
      <c r="O13" s="8"/>
    </row>
    <row r="14" spans="1:16" x14ac:dyDescent="0.25">
      <c r="A14" s="8"/>
      <c r="B14" s="127" t="s">
        <v>137</v>
      </c>
      <c r="C14" s="128"/>
      <c r="D14" s="128"/>
      <c r="E14" s="129"/>
      <c r="F14" s="129"/>
      <c r="G14" s="129"/>
      <c r="H14" s="129"/>
      <c r="I14" s="129"/>
      <c r="J14" s="128" t="s">
        <v>8</v>
      </c>
      <c r="K14" s="128"/>
      <c r="L14" s="129"/>
      <c r="M14" s="129"/>
      <c r="N14" s="130"/>
      <c r="O14" s="8"/>
    </row>
    <row r="15" spans="1:16" x14ac:dyDescent="0.25">
      <c r="A15" s="8"/>
      <c r="B15" s="127" t="s">
        <v>9</v>
      </c>
      <c r="C15" s="128"/>
      <c r="D15" s="128"/>
      <c r="E15" s="129"/>
      <c r="F15" s="129"/>
      <c r="G15" s="129"/>
      <c r="H15" s="129"/>
      <c r="I15" s="129"/>
      <c r="J15" s="147" t="s">
        <v>156</v>
      </c>
      <c r="K15" s="147"/>
      <c r="L15" s="131"/>
      <c r="M15" s="129"/>
      <c r="N15" s="130"/>
      <c r="O15" s="8"/>
    </row>
    <row r="16" spans="1:16" ht="15.75" thickBot="1" x14ac:dyDescent="0.3">
      <c r="A16" s="8"/>
      <c r="B16" s="127" t="s">
        <v>19</v>
      </c>
      <c r="C16" s="128"/>
      <c r="D16" s="128"/>
      <c r="E16" s="129"/>
      <c r="F16" s="129"/>
      <c r="G16" s="129"/>
      <c r="H16" s="129"/>
      <c r="I16" s="129"/>
      <c r="J16" s="152" t="s">
        <v>157</v>
      </c>
      <c r="K16" s="152"/>
      <c r="L16" s="153"/>
      <c r="M16" s="125"/>
      <c r="N16" s="126"/>
      <c r="O16" s="8"/>
    </row>
    <row r="17" spans="1:23" ht="15.75" thickBot="1" x14ac:dyDescent="0.3">
      <c r="A17" s="8"/>
      <c r="B17" s="159" t="s">
        <v>253</v>
      </c>
      <c r="C17" s="160"/>
      <c r="D17" s="160"/>
      <c r="E17" s="125"/>
      <c r="F17" s="125"/>
      <c r="G17" s="125"/>
      <c r="H17" s="125"/>
      <c r="I17" s="125"/>
      <c r="J17" s="8"/>
      <c r="K17" s="8"/>
      <c r="L17" s="161" t="str">
        <f>IF(OR(L15="",L16=""),"",IF(L20&gt;731,"Max 2 years - adjust period",""))</f>
        <v/>
      </c>
      <c r="M17" s="161"/>
      <c r="N17" s="161"/>
      <c r="O17" s="8"/>
      <c r="Q17" s="7"/>
      <c r="R17" s="7"/>
      <c r="S17" s="7"/>
      <c r="T17" s="7"/>
      <c r="U17" s="7"/>
      <c r="V17" s="7"/>
      <c r="W17" s="7"/>
    </row>
    <row r="18" spans="1:23" ht="7.5" customHeight="1" thickBot="1" x14ac:dyDescent="0.3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</row>
    <row r="19" spans="1:23" x14ac:dyDescent="0.25">
      <c r="A19" s="8"/>
      <c r="B19" s="8"/>
      <c r="C19" s="154" t="s">
        <v>161</v>
      </c>
      <c r="D19" s="155"/>
      <c r="E19" s="155" t="s">
        <v>162</v>
      </c>
      <c r="F19" s="155"/>
      <c r="G19" s="155" t="s">
        <v>163</v>
      </c>
      <c r="H19" s="155"/>
      <c r="I19" s="155" t="s">
        <v>164</v>
      </c>
      <c r="J19" s="156"/>
      <c r="K19" s="9"/>
      <c r="L19" s="157" t="s">
        <v>165</v>
      </c>
      <c r="M19" s="158"/>
      <c r="N19" s="8"/>
      <c r="O19" s="8"/>
    </row>
    <row r="20" spans="1:23" ht="15.75" thickBot="1" x14ac:dyDescent="0.3">
      <c r="A20" s="8"/>
      <c r="B20" s="8"/>
      <c r="C20" s="177" t="str">
        <f>IF(OR($L$15="",$L$16=""),"",'Reference list'!C2)</f>
        <v/>
      </c>
      <c r="D20" s="178"/>
      <c r="E20" s="178" t="str">
        <f>IF(OR($L$15="",$L$16=""),"",'Reference list'!D2)</f>
        <v/>
      </c>
      <c r="F20" s="178"/>
      <c r="G20" s="178" t="str">
        <f>IF(OR($L$15="",$L$16=""),"",'Reference list'!E2)</f>
        <v/>
      </c>
      <c r="H20" s="178"/>
      <c r="I20" s="178" t="str">
        <f>IF(OR($L$15="",$L$16=""),"",'Reference list'!F2)</f>
        <v/>
      </c>
      <c r="J20" s="179"/>
      <c r="K20" s="9"/>
      <c r="L20" s="177" t="str">
        <f>IF(OR($L$15="",$L$16=""),"",'Reference list'!A2)</f>
        <v/>
      </c>
      <c r="M20" s="179"/>
      <c r="N20" s="8"/>
      <c r="O20" s="8"/>
    </row>
    <row r="21" spans="1:23" ht="9" customHeight="1" thickBot="1" x14ac:dyDescent="0.3">
      <c r="A21" s="8"/>
      <c r="B21" s="180"/>
      <c r="C21" s="180"/>
      <c r="D21" s="180"/>
      <c r="E21" s="180"/>
      <c r="F21" s="180"/>
      <c r="G21" s="180"/>
      <c r="H21" s="180"/>
      <c r="I21" s="180"/>
      <c r="J21" s="180"/>
      <c r="K21" s="180"/>
      <c r="L21" s="180"/>
      <c r="M21" s="180"/>
      <c r="N21" s="180"/>
      <c r="O21" s="8"/>
    </row>
    <row r="22" spans="1:23" ht="23.25" customHeight="1" thickBot="1" x14ac:dyDescent="0.3">
      <c r="A22" s="8"/>
      <c r="B22" s="8"/>
      <c r="C22" s="8"/>
      <c r="D22" s="8"/>
      <c r="E22" s="181" t="s">
        <v>281</v>
      </c>
      <c r="F22" s="181"/>
      <c r="G22" s="181"/>
      <c r="H22" s="181"/>
      <c r="I22" s="182"/>
      <c r="J22" s="100"/>
      <c r="K22" s="66"/>
      <c r="L22" s="66"/>
      <c r="M22" s="66"/>
      <c r="N22" s="66"/>
      <c r="O22" s="8"/>
    </row>
    <row r="23" spans="1:23" ht="28.5" customHeight="1" x14ac:dyDescent="0.25">
      <c r="A23" s="8"/>
      <c r="B23" s="101"/>
      <c r="C23" s="101"/>
      <c r="D23" s="183" t="s">
        <v>282</v>
      </c>
      <c r="E23" s="183"/>
      <c r="F23" s="183"/>
      <c r="G23" s="183"/>
      <c r="H23" s="183"/>
      <c r="I23" s="183"/>
      <c r="J23" s="183"/>
      <c r="K23" s="183"/>
      <c r="L23" s="183"/>
      <c r="M23" s="101"/>
      <c r="N23" s="101"/>
      <c r="O23" s="101"/>
    </row>
    <row r="24" spans="1:23" ht="9" customHeight="1" thickBot="1" x14ac:dyDescent="0.3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</row>
    <row r="25" spans="1:23" ht="30" customHeight="1" thickBot="1" x14ac:dyDescent="0.3">
      <c r="A25" s="8"/>
      <c r="B25" s="162" t="s">
        <v>286</v>
      </c>
      <c r="C25" s="163"/>
      <c r="D25" s="163"/>
      <c r="E25" s="163"/>
      <c r="F25" s="85"/>
      <c r="G25" s="164" t="s">
        <v>225</v>
      </c>
      <c r="H25" s="164"/>
      <c r="I25" s="77"/>
      <c r="J25" s="85"/>
      <c r="K25" s="85"/>
      <c r="L25" s="85"/>
      <c r="M25" s="85"/>
      <c r="N25" s="86"/>
      <c r="O25" s="8"/>
    </row>
    <row r="26" spans="1:23" ht="30" customHeight="1" x14ac:dyDescent="0.25">
      <c r="A26" s="29"/>
      <c r="B26" s="165" t="s">
        <v>144</v>
      </c>
      <c r="C26" s="166"/>
      <c r="D26" s="167"/>
      <c r="E26" s="49" t="s">
        <v>226</v>
      </c>
      <c r="F26" s="168" t="s">
        <v>199</v>
      </c>
      <c r="G26" s="168"/>
      <c r="H26" s="49" t="str">
        <f>IF(I25="Hourly $","Hrs per day",IF(I25="daily $","Leave blank",""))</f>
        <v/>
      </c>
      <c r="I26" s="76" t="s">
        <v>201</v>
      </c>
      <c r="J26" s="49" t="s">
        <v>229</v>
      </c>
      <c r="K26" s="49" t="s">
        <v>165</v>
      </c>
      <c r="L26" s="49" t="str">
        <f>IF(I25="Hourly $","Total Hrs for funding period",IF(I25="daily $","Leave blank",""))</f>
        <v/>
      </c>
      <c r="M26" s="169" t="s">
        <v>228</v>
      </c>
      <c r="N26" s="170"/>
      <c r="O26" s="29"/>
      <c r="P26" s="30"/>
      <c r="Q26" s="42"/>
    </row>
    <row r="27" spans="1:23" ht="15" customHeight="1" x14ac:dyDescent="0.25">
      <c r="A27" s="8"/>
      <c r="B27" s="171"/>
      <c r="C27" s="172"/>
      <c r="D27" s="173"/>
      <c r="E27" s="43"/>
      <c r="F27" s="174"/>
      <c r="G27" s="174"/>
      <c r="H27" s="44"/>
      <c r="I27" s="44"/>
      <c r="J27" s="45"/>
      <c r="K27" s="46" t="str">
        <f>IFERROR(IF(F27="","",IF(AND(F27=List!$C$2,$L$20&lt;7),I27,IF(F27=List!$C$2,List!$E$2*I27,VLOOKUP(F27,List!$C$2:$D$6,2,0)))),"")</f>
        <v/>
      </c>
      <c r="L27" s="46" t="str">
        <f>IFERROR(IF($I$25="Daily $","",H27*K27),"")</f>
        <v/>
      </c>
      <c r="M27" s="175" t="str">
        <f>IFERROR(IF(OR(B27="direct care worker - sleepover",B27="On-call"),J27*K27*E27,IF($I$25="Hourly $",J27*L27*E27,IF($I$25="Daily $",J27*K27*E27,""))),"")</f>
        <v/>
      </c>
      <c r="N27" s="176"/>
      <c r="O27" s="8"/>
      <c r="P27" s="47"/>
    </row>
    <row r="28" spans="1:23" ht="15" customHeight="1" x14ac:dyDescent="0.25">
      <c r="A28" s="8"/>
      <c r="B28" s="171"/>
      <c r="C28" s="172"/>
      <c r="D28" s="173"/>
      <c r="E28" s="43"/>
      <c r="F28" s="174"/>
      <c r="G28" s="174"/>
      <c r="H28" s="44"/>
      <c r="I28" s="44"/>
      <c r="J28" s="45"/>
      <c r="K28" s="46" t="str">
        <f>IFERROR(IF(F28="","",IF(AND(F28=List!$C$2,$L$20&lt;7),I28,IF(F28=List!$C$2,List!$E$2*I28,VLOOKUP(F28,List!$C$2:$D$6,2,0)))),"")</f>
        <v/>
      </c>
      <c r="L28" s="46" t="str">
        <f t="shared" ref="L28:L48" si="0">IFERROR(IF($I$25="Daily $","",H28*K28),"")</f>
        <v/>
      </c>
      <c r="M28" s="175" t="str">
        <f t="shared" ref="M28:M48" si="1">IFERROR(IF(OR(B28="direct care worker - sleepover",B28="On-call"),J28*K28*E28,IF($I$25="Hourly $",J28*L28*E28,IF($I$25="Daily $",J28*K28*E28,""))),"")</f>
        <v/>
      </c>
      <c r="N28" s="176"/>
      <c r="O28" s="8"/>
      <c r="P28" s="47"/>
    </row>
    <row r="29" spans="1:23" ht="15" customHeight="1" x14ac:dyDescent="0.25">
      <c r="A29" s="8"/>
      <c r="B29" s="171"/>
      <c r="C29" s="172"/>
      <c r="D29" s="173"/>
      <c r="E29" s="43"/>
      <c r="F29" s="174"/>
      <c r="G29" s="174"/>
      <c r="H29" s="44"/>
      <c r="I29" s="44"/>
      <c r="J29" s="45"/>
      <c r="K29" s="46" t="str">
        <f>IFERROR(IF(F29="","",IF(AND(F29=List!$C$2,$L$20&lt;7),I29,IF(F29=List!$C$2,List!$E$2*I29,VLOOKUP(F29,List!$C$2:$D$6,2,0)))),"")</f>
        <v/>
      </c>
      <c r="L29" s="46" t="str">
        <f t="shared" si="0"/>
        <v/>
      </c>
      <c r="M29" s="175" t="str">
        <f t="shared" si="1"/>
        <v/>
      </c>
      <c r="N29" s="176"/>
      <c r="O29" s="8"/>
      <c r="P29" s="47"/>
    </row>
    <row r="30" spans="1:23" ht="15" customHeight="1" x14ac:dyDescent="0.25">
      <c r="A30" s="8"/>
      <c r="B30" s="171"/>
      <c r="C30" s="172"/>
      <c r="D30" s="173"/>
      <c r="E30" s="43"/>
      <c r="F30" s="174"/>
      <c r="G30" s="174"/>
      <c r="H30" s="44"/>
      <c r="I30" s="44"/>
      <c r="J30" s="45"/>
      <c r="K30" s="46" t="str">
        <f>IFERROR(IF(F30="","",IF(AND(F30=List!$C$2,$L$20&lt;7),I30,IF(F30=List!$C$2,List!$E$2*I30,VLOOKUP(F30,List!$C$2:$D$6,2,0)))),"")</f>
        <v/>
      </c>
      <c r="L30" s="46" t="str">
        <f t="shared" si="0"/>
        <v/>
      </c>
      <c r="M30" s="175" t="str">
        <f t="shared" si="1"/>
        <v/>
      </c>
      <c r="N30" s="176"/>
      <c r="O30" s="8"/>
      <c r="P30" s="47"/>
    </row>
    <row r="31" spans="1:23" ht="15" customHeight="1" x14ac:dyDescent="0.25">
      <c r="A31" s="8"/>
      <c r="B31" s="171"/>
      <c r="C31" s="172"/>
      <c r="D31" s="173"/>
      <c r="E31" s="43"/>
      <c r="F31" s="174"/>
      <c r="G31" s="174"/>
      <c r="H31" s="44"/>
      <c r="I31" s="44"/>
      <c r="J31" s="45"/>
      <c r="K31" s="46" t="str">
        <f>IFERROR(IF(F31="","",IF(AND(F31=List!$C$2,$L$20&lt;7),I31,IF(F31=List!$C$2,List!$E$2*I31,VLOOKUP(F31,List!$C$2:$D$6,2,0)))),"")</f>
        <v/>
      </c>
      <c r="L31" s="46" t="str">
        <f t="shared" si="0"/>
        <v/>
      </c>
      <c r="M31" s="175" t="str">
        <f t="shared" si="1"/>
        <v/>
      </c>
      <c r="N31" s="176"/>
      <c r="O31" s="8"/>
      <c r="P31" s="47"/>
    </row>
    <row r="32" spans="1:23" ht="15" customHeight="1" x14ac:dyDescent="0.25">
      <c r="A32" s="8"/>
      <c r="B32" s="171"/>
      <c r="C32" s="172"/>
      <c r="D32" s="173"/>
      <c r="E32" s="43"/>
      <c r="F32" s="174"/>
      <c r="G32" s="174"/>
      <c r="H32" s="44"/>
      <c r="I32" s="44"/>
      <c r="J32" s="45"/>
      <c r="K32" s="46" t="str">
        <f>IFERROR(IF(F32="","",IF(AND(F32=List!$C$2,$L$20&lt;7),I32,IF(F32=List!$C$2,List!$E$2*I32,VLOOKUP(F32,List!$C$2:$D$6,2,0)))),"")</f>
        <v/>
      </c>
      <c r="L32" s="46" t="str">
        <f t="shared" si="0"/>
        <v/>
      </c>
      <c r="M32" s="175" t="str">
        <f t="shared" si="1"/>
        <v/>
      </c>
      <c r="N32" s="176"/>
      <c r="O32" s="8"/>
      <c r="P32" s="47"/>
    </row>
    <row r="33" spans="1:22" ht="15" customHeight="1" x14ac:dyDescent="0.25">
      <c r="A33" s="8"/>
      <c r="B33" s="171"/>
      <c r="C33" s="172"/>
      <c r="D33" s="173"/>
      <c r="E33" s="43"/>
      <c r="F33" s="174"/>
      <c r="G33" s="174"/>
      <c r="H33" s="44"/>
      <c r="I33" s="44"/>
      <c r="J33" s="45"/>
      <c r="K33" s="46" t="str">
        <f>IFERROR(IF(F33="","",IF(AND(F33=List!$C$2,$L$20&lt;7),I33,IF(F33=List!$C$2,List!$E$2*I33,VLOOKUP(F33,List!$C$2:$D$6,2,0)))),"")</f>
        <v/>
      </c>
      <c r="L33" s="46" t="str">
        <f t="shared" si="0"/>
        <v/>
      </c>
      <c r="M33" s="175" t="str">
        <f t="shared" si="1"/>
        <v/>
      </c>
      <c r="N33" s="176"/>
      <c r="O33" s="8"/>
      <c r="P33" s="47"/>
    </row>
    <row r="34" spans="1:22" ht="15" customHeight="1" x14ac:dyDescent="0.25">
      <c r="A34" s="8"/>
      <c r="B34" s="171"/>
      <c r="C34" s="172"/>
      <c r="D34" s="173"/>
      <c r="E34" s="43"/>
      <c r="F34" s="174"/>
      <c r="G34" s="174"/>
      <c r="H34" s="44"/>
      <c r="I34" s="44"/>
      <c r="J34" s="45"/>
      <c r="K34" s="46" t="str">
        <f>IFERROR(IF(F34="","",IF(AND(F34=List!$C$2,$L$20&lt;7),I34,IF(F34=List!$C$2,List!$E$2*I34,VLOOKUP(F34,List!$C$2:$D$6,2,0)))),"")</f>
        <v/>
      </c>
      <c r="L34" s="46" t="str">
        <f t="shared" si="0"/>
        <v/>
      </c>
      <c r="M34" s="175" t="str">
        <f t="shared" si="1"/>
        <v/>
      </c>
      <c r="N34" s="176"/>
      <c r="O34" s="8"/>
      <c r="P34" s="47"/>
    </row>
    <row r="35" spans="1:22" ht="15" customHeight="1" x14ac:dyDescent="0.25">
      <c r="A35" s="8"/>
      <c r="B35" s="171"/>
      <c r="C35" s="172"/>
      <c r="D35" s="173"/>
      <c r="E35" s="43"/>
      <c r="F35" s="174"/>
      <c r="G35" s="174"/>
      <c r="H35" s="44"/>
      <c r="I35" s="44"/>
      <c r="J35" s="45"/>
      <c r="K35" s="46" t="str">
        <f>IFERROR(IF(F35="","",IF(AND(F35=List!$C$2,$L$20&lt;7),I35,IF(F35=List!$C$2,List!$E$2*I35,VLOOKUP(F35,List!$C$2:$D$6,2,0)))),"")</f>
        <v/>
      </c>
      <c r="L35" s="46" t="str">
        <f t="shared" si="0"/>
        <v/>
      </c>
      <c r="M35" s="175" t="str">
        <f t="shared" si="1"/>
        <v/>
      </c>
      <c r="N35" s="176"/>
      <c r="O35" s="8"/>
    </row>
    <row r="36" spans="1:22" ht="15" customHeight="1" x14ac:dyDescent="0.25">
      <c r="A36" s="8"/>
      <c r="B36" s="171"/>
      <c r="C36" s="172"/>
      <c r="D36" s="173"/>
      <c r="E36" s="43"/>
      <c r="F36" s="174"/>
      <c r="G36" s="174"/>
      <c r="H36" s="44"/>
      <c r="I36" s="44"/>
      <c r="J36" s="45"/>
      <c r="K36" s="46" t="str">
        <f>IFERROR(IF(F36="","",IF(AND(F36=List!$C$2,$L$20&lt;7),I36,IF(F36=List!$C$2,List!$E$2*I36,VLOOKUP(F36,List!$C$2:$D$6,2,0)))),"")</f>
        <v/>
      </c>
      <c r="L36" s="46" t="str">
        <f t="shared" si="0"/>
        <v/>
      </c>
      <c r="M36" s="175" t="str">
        <f t="shared" si="1"/>
        <v/>
      </c>
      <c r="N36" s="176"/>
      <c r="O36" s="8"/>
    </row>
    <row r="37" spans="1:22" s="7" customFormat="1" ht="15" customHeight="1" x14ac:dyDescent="0.25">
      <c r="A37" s="8"/>
      <c r="B37" s="171"/>
      <c r="C37" s="172"/>
      <c r="D37" s="173"/>
      <c r="E37" s="43"/>
      <c r="F37" s="174"/>
      <c r="G37" s="174"/>
      <c r="H37" s="44"/>
      <c r="I37" s="44"/>
      <c r="J37" s="45"/>
      <c r="K37" s="46" t="str">
        <f>IFERROR(IF(F37="","",IF(AND(F37=List!$C$2,$L$20&lt;7),I37,IF(F37=List!$C$2,List!$E$2*I37,VLOOKUP(F37,List!$C$2:$D$6,2,0)))),"")</f>
        <v/>
      </c>
      <c r="L37" s="46" t="str">
        <f t="shared" si="0"/>
        <v/>
      </c>
      <c r="M37" s="175" t="str">
        <f t="shared" si="1"/>
        <v/>
      </c>
      <c r="N37" s="176"/>
      <c r="O37" s="8"/>
      <c r="Q37"/>
      <c r="R37"/>
      <c r="S37"/>
      <c r="T37"/>
      <c r="U37"/>
      <c r="V37"/>
    </row>
    <row r="38" spans="1:22" s="7" customFormat="1" ht="15" customHeight="1" x14ac:dyDescent="0.25">
      <c r="A38" s="8"/>
      <c r="B38" s="171"/>
      <c r="C38" s="172"/>
      <c r="D38" s="173"/>
      <c r="E38" s="43"/>
      <c r="F38" s="174"/>
      <c r="G38" s="174"/>
      <c r="H38" s="44"/>
      <c r="I38" s="44"/>
      <c r="J38" s="45"/>
      <c r="K38" s="46" t="str">
        <f>IFERROR(IF(F38="","",IF(AND(F38=List!$C$2,$L$20&lt;7),I38,IF(F38=List!$C$2,List!$E$2*I38,VLOOKUP(F38,List!$C$2:$D$6,2,0)))),"")</f>
        <v/>
      </c>
      <c r="L38" s="46" t="str">
        <f t="shared" si="0"/>
        <v/>
      </c>
      <c r="M38" s="175" t="str">
        <f t="shared" si="1"/>
        <v/>
      </c>
      <c r="N38" s="176"/>
      <c r="O38" s="8"/>
      <c r="Q38"/>
      <c r="R38"/>
      <c r="S38"/>
      <c r="T38"/>
      <c r="U38"/>
      <c r="V38"/>
    </row>
    <row r="39" spans="1:22" s="7" customFormat="1" ht="15" customHeight="1" x14ac:dyDescent="0.25">
      <c r="A39" s="8"/>
      <c r="B39" s="171"/>
      <c r="C39" s="172"/>
      <c r="D39" s="173"/>
      <c r="E39" s="43"/>
      <c r="F39" s="174"/>
      <c r="G39" s="174"/>
      <c r="H39" s="44"/>
      <c r="I39" s="44"/>
      <c r="J39" s="45"/>
      <c r="K39" s="46" t="str">
        <f>IFERROR(IF(F39="","",IF(AND(F39=List!$C$2,$L$20&lt;7),I39,IF(F39=List!$C$2,List!$E$2*I39,VLOOKUP(F39,List!$C$2:$D$6,2,0)))),"")</f>
        <v/>
      </c>
      <c r="L39" s="46" t="str">
        <f t="shared" si="0"/>
        <v/>
      </c>
      <c r="M39" s="175" t="str">
        <f t="shared" si="1"/>
        <v/>
      </c>
      <c r="N39" s="176"/>
      <c r="O39" s="8"/>
      <c r="Q39"/>
      <c r="R39"/>
      <c r="S39"/>
      <c r="T39"/>
      <c r="U39"/>
      <c r="V39"/>
    </row>
    <row r="40" spans="1:22" s="7" customFormat="1" ht="15" customHeight="1" x14ac:dyDescent="0.25">
      <c r="A40" s="8"/>
      <c r="B40" s="171"/>
      <c r="C40" s="172"/>
      <c r="D40" s="173"/>
      <c r="E40" s="43"/>
      <c r="F40" s="174"/>
      <c r="G40" s="174"/>
      <c r="H40" s="44"/>
      <c r="I40" s="44"/>
      <c r="J40" s="45"/>
      <c r="K40" s="46" t="str">
        <f>IFERROR(IF(F40="","",IF(AND(F40=List!$C$2,$L$20&lt;7),I40,IF(F40=List!$C$2,List!$E$2*I40,VLOOKUP(F40,List!$C$2:$D$6,2,0)))),"")</f>
        <v/>
      </c>
      <c r="L40" s="46" t="str">
        <f t="shared" si="0"/>
        <v/>
      </c>
      <c r="M40" s="175" t="str">
        <f t="shared" si="1"/>
        <v/>
      </c>
      <c r="N40" s="176"/>
      <c r="O40" s="8"/>
      <c r="Q40"/>
      <c r="R40"/>
      <c r="S40"/>
      <c r="T40"/>
      <c r="U40"/>
      <c r="V40"/>
    </row>
    <row r="41" spans="1:22" s="7" customFormat="1" ht="15" customHeight="1" x14ac:dyDescent="0.25">
      <c r="A41" s="8"/>
      <c r="B41" s="171"/>
      <c r="C41" s="172"/>
      <c r="D41" s="173"/>
      <c r="E41" s="43"/>
      <c r="F41" s="174"/>
      <c r="G41" s="174"/>
      <c r="H41" s="44"/>
      <c r="I41" s="44"/>
      <c r="J41" s="45"/>
      <c r="K41" s="46" t="str">
        <f>IFERROR(IF(F41="","",IF(AND(F41=List!$C$2,$L$20&lt;7),I41,IF(F41=List!$C$2,List!$E$2*I41,VLOOKUP(F41,List!$C$2:$D$6,2,0)))),"")</f>
        <v/>
      </c>
      <c r="L41" s="46" t="str">
        <f t="shared" si="0"/>
        <v/>
      </c>
      <c r="M41" s="175" t="str">
        <f t="shared" si="1"/>
        <v/>
      </c>
      <c r="N41" s="176"/>
      <c r="O41" s="8"/>
      <c r="Q41"/>
      <c r="R41"/>
      <c r="S41"/>
      <c r="T41"/>
      <c r="U41"/>
      <c r="V41"/>
    </row>
    <row r="42" spans="1:22" s="7" customFormat="1" ht="15" customHeight="1" x14ac:dyDescent="0.25">
      <c r="A42" s="8"/>
      <c r="B42" s="171"/>
      <c r="C42" s="172"/>
      <c r="D42" s="173"/>
      <c r="E42" s="43"/>
      <c r="F42" s="174"/>
      <c r="G42" s="174"/>
      <c r="H42" s="44"/>
      <c r="I42" s="44"/>
      <c r="J42" s="45"/>
      <c r="K42" s="46" t="str">
        <f>IFERROR(IF(F42="","",IF(AND(F42=List!$C$2,$L$20&lt;7),I42,IF(F42=List!$C$2,List!$E$2*I42,VLOOKUP(F42,List!$C$2:$D$6,2,0)))),"")</f>
        <v/>
      </c>
      <c r="L42" s="46" t="str">
        <f t="shared" si="0"/>
        <v/>
      </c>
      <c r="M42" s="175" t="str">
        <f t="shared" si="1"/>
        <v/>
      </c>
      <c r="N42" s="176"/>
      <c r="O42" s="8"/>
      <c r="Q42"/>
      <c r="R42"/>
      <c r="S42"/>
      <c r="T42"/>
      <c r="U42"/>
      <c r="V42"/>
    </row>
    <row r="43" spans="1:22" s="7" customFormat="1" ht="15" customHeight="1" x14ac:dyDescent="0.25">
      <c r="A43" s="8"/>
      <c r="B43" s="171"/>
      <c r="C43" s="172"/>
      <c r="D43" s="173"/>
      <c r="E43" s="43"/>
      <c r="F43" s="174"/>
      <c r="G43" s="174"/>
      <c r="H43" s="44"/>
      <c r="I43" s="44"/>
      <c r="J43" s="45"/>
      <c r="K43" s="46" t="str">
        <f>IFERROR(IF(F43="","",IF(AND(F43=List!$C$2,$L$20&lt;7),I43,IF(F43=List!$C$2,List!$E$2*I43,VLOOKUP(F43,List!$C$2:$D$6,2,0)))),"")</f>
        <v/>
      </c>
      <c r="L43" s="46" t="str">
        <f t="shared" si="0"/>
        <v/>
      </c>
      <c r="M43" s="175" t="str">
        <f t="shared" si="1"/>
        <v/>
      </c>
      <c r="N43" s="176"/>
      <c r="O43" s="8"/>
      <c r="Q43"/>
      <c r="R43"/>
      <c r="S43"/>
      <c r="T43"/>
      <c r="U43"/>
      <c r="V43"/>
    </row>
    <row r="44" spans="1:22" s="7" customFormat="1" ht="15" customHeight="1" x14ac:dyDescent="0.25">
      <c r="A44" s="8"/>
      <c r="B44" s="171"/>
      <c r="C44" s="172"/>
      <c r="D44" s="173"/>
      <c r="E44" s="43"/>
      <c r="F44" s="174"/>
      <c r="G44" s="174"/>
      <c r="H44" s="44"/>
      <c r="I44" s="44"/>
      <c r="J44" s="45"/>
      <c r="K44" s="46" t="str">
        <f>IFERROR(IF(F44="","",IF(AND(F44=List!$C$2,$L$20&lt;7),I44,IF(F44=List!$C$2,List!$E$2*I44,VLOOKUP(F44,List!$C$2:$D$6,2,0)))),"")</f>
        <v/>
      </c>
      <c r="L44" s="46" t="str">
        <f t="shared" si="0"/>
        <v/>
      </c>
      <c r="M44" s="175" t="str">
        <f t="shared" si="1"/>
        <v/>
      </c>
      <c r="N44" s="176"/>
      <c r="O44" s="8"/>
      <c r="Q44"/>
      <c r="R44"/>
      <c r="S44"/>
      <c r="T44"/>
      <c r="U44"/>
      <c r="V44"/>
    </row>
    <row r="45" spans="1:22" s="7" customFormat="1" ht="15" customHeight="1" x14ac:dyDescent="0.25">
      <c r="A45" s="8"/>
      <c r="B45" s="171"/>
      <c r="C45" s="172"/>
      <c r="D45" s="173"/>
      <c r="E45" s="43"/>
      <c r="F45" s="174"/>
      <c r="G45" s="174"/>
      <c r="H45" s="44"/>
      <c r="I45" s="44"/>
      <c r="J45" s="45"/>
      <c r="K45" s="46" t="str">
        <f>IFERROR(IF(F45="","",IF(AND(F45=List!$C$2,$L$20&lt;7),I45,IF(F45=List!$C$2,List!$E$2*I45,VLOOKUP(F45,List!$C$2:$D$6,2,0)))),"")</f>
        <v/>
      </c>
      <c r="L45" s="46" t="str">
        <f t="shared" si="0"/>
        <v/>
      </c>
      <c r="M45" s="175" t="str">
        <f t="shared" si="1"/>
        <v/>
      </c>
      <c r="N45" s="176"/>
      <c r="O45" s="8"/>
      <c r="Q45"/>
      <c r="R45"/>
      <c r="S45"/>
      <c r="T45"/>
      <c r="U45"/>
      <c r="V45"/>
    </row>
    <row r="46" spans="1:22" s="7" customFormat="1" ht="15" customHeight="1" x14ac:dyDescent="0.25">
      <c r="A46" s="8"/>
      <c r="B46" s="171"/>
      <c r="C46" s="172"/>
      <c r="D46" s="173"/>
      <c r="E46" s="43"/>
      <c r="F46" s="174"/>
      <c r="G46" s="174"/>
      <c r="H46" s="44"/>
      <c r="I46" s="44"/>
      <c r="J46" s="45"/>
      <c r="K46" s="46" t="str">
        <f>IFERROR(IF(F46="","",IF(AND(F46=List!$C$2,$L$20&lt;7),I46,IF(F46=List!$C$2,List!$E$2*I46,VLOOKUP(F46,List!$C$2:$D$6,2,0)))),"")</f>
        <v/>
      </c>
      <c r="L46" s="46" t="str">
        <f t="shared" si="0"/>
        <v/>
      </c>
      <c r="M46" s="175" t="str">
        <f t="shared" si="1"/>
        <v/>
      </c>
      <c r="N46" s="176"/>
      <c r="O46" s="8"/>
      <c r="Q46"/>
      <c r="R46"/>
      <c r="S46"/>
      <c r="T46"/>
      <c r="U46"/>
      <c r="V46"/>
    </row>
    <row r="47" spans="1:22" s="7" customFormat="1" ht="15" customHeight="1" x14ac:dyDescent="0.25">
      <c r="A47" s="8"/>
      <c r="B47" s="171"/>
      <c r="C47" s="172"/>
      <c r="D47" s="173"/>
      <c r="E47" s="43"/>
      <c r="F47" s="174"/>
      <c r="G47" s="174"/>
      <c r="H47" s="44"/>
      <c r="I47" s="44"/>
      <c r="J47" s="45"/>
      <c r="K47" s="46" t="str">
        <f>IFERROR(IF(F47="","",IF(AND(F47=List!$C$2,$L$20&lt;7),I47,IF(F47=List!$C$2,List!$E$2*I47,VLOOKUP(F47,List!$C$2:$D$6,2,0)))),"")</f>
        <v/>
      </c>
      <c r="L47" s="46" t="str">
        <f t="shared" si="0"/>
        <v/>
      </c>
      <c r="M47" s="175" t="str">
        <f t="shared" si="1"/>
        <v/>
      </c>
      <c r="N47" s="176"/>
      <c r="O47" s="8"/>
      <c r="Q47"/>
      <c r="R47"/>
      <c r="S47"/>
      <c r="T47"/>
      <c r="U47"/>
      <c r="V47"/>
    </row>
    <row r="48" spans="1:22" s="7" customFormat="1" ht="15" customHeight="1" thickBot="1" x14ac:dyDescent="0.3">
      <c r="A48" s="8"/>
      <c r="B48" s="171"/>
      <c r="C48" s="172"/>
      <c r="D48" s="173"/>
      <c r="E48" s="43"/>
      <c r="F48" s="174"/>
      <c r="G48" s="174"/>
      <c r="H48" s="44"/>
      <c r="I48" s="44"/>
      <c r="J48" s="45"/>
      <c r="K48" s="46" t="str">
        <f>IFERROR(IF(F48="","",IF(AND(F48=List!$C$2,$L$20&lt;7),I48,IF(F48=List!$C$2,List!$E$2*I48,VLOOKUP(F48,List!$C$2:$D$6,2,0)))),"")</f>
        <v/>
      </c>
      <c r="L48" s="46" t="str">
        <f t="shared" si="0"/>
        <v/>
      </c>
      <c r="M48" s="175" t="str">
        <f t="shared" si="1"/>
        <v/>
      </c>
      <c r="N48" s="176"/>
      <c r="O48" s="8"/>
      <c r="Q48"/>
      <c r="R48"/>
      <c r="S48"/>
      <c r="T48"/>
      <c r="U48"/>
      <c r="V48"/>
    </row>
    <row r="49" spans="1:22" s="7" customFormat="1" ht="15.75" customHeight="1" thickBot="1" x14ac:dyDescent="0.3">
      <c r="A49" s="8"/>
      <c r="B49" s="194" t="s">
        <v>264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6">
        <f>SUM(M27:M48)</f>
        <v>0</v>
      </c>
      <c r="N49" s="197"/>
      <c r="O49" s="8"/>
      <c r="P49" s="78"/>
      <c r="Q49"/>
      <c r="R49"/>
      <c r="S49"/>
      <c r="T49"/>
      <c r="U49"/>
      <c r="V49"/>
    </row>
    <row r="50" spans="1:22" s="7" customFormat="1" ht="15.75" customHeight="1" thickBot="1" x14ac:dyDescent="0.3">
      <c r="A50" s="8"/>
      <c r="B50" s="199" t="s">
        <v>265</v>
      </c>
      <c r="C50" s="200"/>
      <c r="D50" s="200"/>
      <c r="E50" s="200"/>
      <c r="F50" s="200"/>
      <c r="G50" s="200"/>
      <c r="H50" s="200"/>
      <c r="I50" s="200"/>
      <c r="J50" s="200"/>
      <c r="K50" s="200"/>
      <c r="L50" s="200"/>
      <c r="M50" s="196">
        <f>IF(J22="yes",0,M49*1.1)</f>
        <v>0</v>
      </c>
      <c r="N50" s="197"/>
      <c r="O50" s="8"/>
      <c r="P50" s="78"/>
      <c r="Q50"/>
      <c r="R50"/>
      <c r="S50"/>
      <c r="T50"/>
      <c r="U50"/>
      <c r="V50"/>
    </row>
    <row r="51" spans="1:22" s="7" customFormat="1" ht="30" customHeight="1" thickBot="1" x14ac:dyDescent="0.3">
      <c r="A51" s="8"/>
      <c r="B51" s="198"/>
      <c r="C51" s="198"/>
      <c r="D51" s="198"/>
      <c r="E51" s="198"/>
      <c r="F51" s="198"/>
      <c r="G51" s="198"/>
      <c r="H51" s="198"/>
      <c r="I51" s="198"/>
      <c r="J51" s="198"/>
      <c r="K51" s="198"/>
      <c r="L51" s="198"/>
      <c r="M51" s="198"/>
      <c r="N51" s="198"/>
      <c r="O51" s="8"/>
      <c r="Q51"/>
      <c r="R51"/>
      <c r="S51"/>
      <c r="T51"/>
      <c r="U51"/>
      <c r="V51"/>
    </row>
    <row r="52" spans="1:22" s="7" customFormat="1" ht="30" customHeight="1" thickBot="1" x14ac:dyDescent="0.3">
      <c r="A52" s="8"/>
      <c r="B52" s="184" t="s">
        <v>269</v>
      </c>
      <c r="C52" s="185"/>
      <c r="D52" s="185"/>
      <c r="E52" s="185"/>
      <c r="F52" s="185"/>
      <c r="G52" s="185"/>
      <c r="H52" s="186"/>
      <c r="I52" s="186"/>
      <c r="J52" s="186"/>
      <c r="K52" s="186"/>
      <c r="L52" s="186"/>
      <c r="M52" s="186"/>
      <c r="N52" s="187"/>
      <c r="O52" s="8"/>
      <c r="Q52"/>
      <c r="R52"/>
      <c r="S52"/>
      <c r="T52"/>
      <c r="U52"/>
      <c r="V52"/>
    </row>
    <row r="53" spans="1:22" s="7" customFormat="1" ht="15" customHeight="1" x14ac:dyDescent="0.25">
      <c r="A53" s="8"/>
      <c r="B53" s="188" t="s">
        <v>12</v>
      </c>
      <c r="C53" s="189"/>
      <c r="D53" s="189"/>
      <c r="E53" s="189"/>
      <c r="F53" s="189"/>
      <c r="G53" s="190"/>
      <c r="H53" s="8"/>
      <c r="I53" s="191" t="s">
        <v>10</v>
      </c>
      <c r="J53" s="192"/>
      <c r="K53" s="192"/>
      <c r="L53" s="192"/>
      <c r="M53" s="192"/>
      <c r="N53" s="193"/>
      <c r="O53" s="8"/>
      <c r="Q53"/>
      <c r="R53"/>
      <c r="S53"/>
      <c r="T53"/>
      <c r="U53"/>
      <c r="V53"/>
    </row>
    <row r="54" spans="1:22" ht="15" customHeight="1" x14ac:dyDescent="0.25">
      <c r="A54" s="8"/>
      <c r="B54" s="38" t="s">
        <v>221</v>
      </c>
      <c r="C54" s="191" t="s">
        <v>255</v>
      </c>
      <c r="D54" s="192"/>
      <c r="E54" s="79" t="s">
        <v>224</v>
      </c>
      <c r="F54" s="108" t="s">
        <v>284</v>
      </c>
      <c r="G54" s="84" t="s">
        <v>266</v>
      </c>
      <c r="H54" s="202" t="str">
        <f>IF(SUM(G55:G57)=0,"",IF(SUM(C55:C57)=L20,"","Must total "&amp;L20&amp;" nights - difference of "&amp;SUM(C55:C57)-L20))</f>
        <v/>
      </c>
      <c r="I54" s="38" t="s">
        <v>221</v>
      </c>
      <c r="J54" s="191" t="s">
        <v>223</v>
      </c>
      <c r="K54" s="192"/>
      <c r="L54" s="48" t="s">
        <v>224</v>
      </c>
      <c r="M54" s="108" t="s">
        <v>284</v>
      </c>
      <c r="N54" s="80" t="s">
        <v>266</v>
      </c>
      <c r="O54" s="8"/>
    </row>
    <row r="55" spans="1:22" ht="15" customHeight="1" x14ac:dyDescent="0.25">
      <c r="A55" s="8"/>
      <c r="B55" s="65" t="s">
        <v>207</v>
      </c>
      <c r="C55" s="201"/>
      <c r="D55" s="201"/>
      <c r="E55" s="39"/>
      <c r="F55" s="39"/>
      <c r="G55" s="93" t="str">
        <f>IF(OR(C55="",E55="",F55=""),"",IF(F55="no",C55*E55*1.1,C55*E55))</f>
        <v/>
      </c>
      <c r="H55" s="203"/>
      <c r="I55" s="65" t="s">
        <v>247</v>
      </c>
      <c r="J55" s="201"/>
      <c r="K55" s="201"/>
      <c r="L55" s="39"/>
      <c r="M55" s="39"/>
      <c r="N55" s="93" t="str">
        <f>IF(OR(J55="",L55="",M55=""),"",IF(AND(J55="Weekly",M55="no"),L55/7*$L$20*1.1,IF(AND(J55="Weekly",M55="yes"),L55/7*$L$20,IF(AND(J55="Daily",M55="no"),L55*$L$20*1.1,IF(AND(J55="Daily",M55="yes"),L55*$L$20,"")))))</f>
        <v/>
      </c>
      <c r="O55" s="8"/>
    </row>
    <row r="56" spans="1:22" ht="15" customHeight="1" x14ac:dyDescent="0.25">
      <c r="A56" s="8"/>
      <c r="B56" s="65" t="s">
        <v>209</v>
      </c>
      <c r="C56" s="201"/>
      <c r="D56" s="201"/>
      <c r="E56" s="39"/>
      <c r="F56" s="39"/>
      <c r="G56" s="93" t="str">
        <f>IF(OR(C56="",E56="",F56=""),"",IF(F56="no",C56*E56*1.1,C56*E56))</f>
        <v/>
      </c>
      <c r="H56" s="203"/>
      <c r="I56" s="65" t="s">
        <v>247</v>
      </c>
      <c r="J56" s="201"/>
      <c r="K56" s="201"/>
      <c r="L56" s="39"/>
      <c r="M56" s="39"/>
      <c r="N56" s="93" t="str">
        <f>IF(OR(J56="",L56="",M56=""),"",IF(AND(J56="Weekly",M56="no"),L56/7*$L$20*1.1,IF(AND(J56="Weekly",M56="yes"),L56/7*$L$20,IF(AND(J56="Daily",M56="no"),L56*$L$20*1.1,IF(AND(J56="Daily",M56="yes"),L56*$L$20,"")))))</f>
        <v/>
      </c>
      <c r="O56" s="8"/>
    </row>
    <row r="57" spans="1:22" ht="15" customHeight="1" x14ac:dyDescent="0.25">
      <c r="A57" s="8"/>
      <c r="B57" s="65" t="s">
        <v>283</v>
      </c>
      <c r="C57" s="201"/>
      <c r="D57" s="201"/>
      <c r="E57" s="40"/>
      <c r="F57" s="40"/>
      <c r="G57" s="93" t="str">
        <f>IF(OR(C57="",E57="",F57=""),"",IF(F57="no",C57*E57*1.1,C57*E57))</f>
        <v/>
      </c>
      <c r="H57" s="203"/>
      <c r="I57" s="65" t="s">
        <v>247</v>
      </c>
      <c r="J57" s="201"/>
      <c r="K57" s="201"/>
      <c r="L57" s="40"/>
      <c r="M57" s="40"/>
      <c r="N57" s="93" t="str">
        <f>IF(OR(J57="",L57="",M57=""),"",IF(AND(J57="Weekly",M57="no"),L57/7*$L$20*1.1,IF(AND(J57="Weekly",M57="yes"),L57/7*$L$20,IF(AND(J57="Daily",M57="no"),L57*$L$20*1.1,IF(AND(J57="Daily",M57="yes"),L57*$L$20,"")))))</f>
        <v/>
      </c>
      <c r="O57" s="8"/>
    </row>
    <row r="58" spans="1:22" ht="15" customHeight="1" x14ac:dyDescent="0.25">
      <c r="A58" s="8"/>
      <c r="B58" s="88" t="s">
        <v>222</v>
      </c>
      <c r="C58" s="206" t="str">
        <f>IF(SUM(C55:D57)=0,"",SUM(C55:D57))</f>
        <v/>
      </c>
      <c r="D58" s="207"/>
      <c r="E58" s="208"/>
      <c r="F58" s="209"/>
      <c r="G58" s="105">
        <f>(SUMIF(F55:F57,"no",G55:G57)/1.1)+(SUMIF(F55:F57,"yes",G55:G57))</f>
        <v>0</v>
      </c>
      <c r="H58" s="83"/>
      <c r="I58" s="205" t="s">
        <v>222</v>
      </c>
      <c r="J58" s="205"/>
      <c r="K58" s="205"/>
      <c r="L58" s="205"/>
      <c r="M58" s="205"/>
      <c r="N58" s="105">
        <f>(SUMIF(M55:M57,"no",N55:N57)/1.1)+(SUMIF(M55:M57,"yes",N55:N57))</f>
        <v>0</v>
      </c>
      <c r="O58" s="8"/>
    </row>
    <row r="59" spans="1:22" ht="15" customHeight="1" x14ac:dyDescent="0.25">
      <c r="A59" s="8"/>
      <c r="B59" s="204" t="s">
        <v>268</v>
      </c>
      <c r="C59" s="204"/>
      <c r="D59" s="204"/>
      <c r="E59" s="204"/>
      <c r="F59" s="204"/>
      <c r="G59" s="105">
        <f>IF(J22="yes",0,SUMIF(F55:F57,"no",G55:G57)-(SUMIF(F55:F57,"no",G55:G57)/1.1))</f>
        <v>0</v>
      </c>
      <c r="H59" s="83"/>
      <c r="I59" s="204" t="s">
        <v>268</v>
      </c>
      <c r="J59" s="204"/>
      <c r="K59" s="204"/>
      <c r="L59" s="204"/>
      <c r="M59" s="204"/>
      <c r="N59" s="105">
        <f>IF(J22="yes",0,SUMIF(M55:M57,"no",N55:N57)-(SUMIF(M55:M57,"no",N55:N57)/1.1))</f>
        <v>0</v>
      </c>
      <c r="O59" s="8"/>
    </row>
    <row r="60" spans="1:22" ht="15" customHeight="1" x14ac:dyDescent="0.25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</row>
    <row r="61" spans="1:22" ht="15" customHeight="1" x14ac:dyDescent="0.25">
      <c r="A61" s="8"/>
      <c r="B61" s="213" t="s">
        <v>150</v>
      </c>
      <c r="C61" s="192"/>
      <c r="D61" s="192"/>
      <c r="E61" s="192"/>
      <c r="F61" s="192"/>
      <c r="G61" s="193"/>
      <c r="H61" s="8"/>
      <c r="I61" s="191" t="s">
        <v>148</v>
      </c>
      <c r="J61" s="192"/>
      <c r="K61" s="192"/>
      <c r="L61" s="192"/>
      <c r="M61" s="192"/>
      <c r="N61" s="193"/>
      <c r="O61" s="8"/>
    </row>
    <row r="62" spans="1:22" ht="15" customHeight="1" x14ac:dyDescent="0.25">
      <c r="A62" s="8"/>
      <c r="B62" s="211" t="s">
        <v>221</v>
      </c>
      <c r="C62" s="212"/>
      <c r="D62" s="191" t="s">
        <v>223</v>
      </c>
      <c r="E62" s="192"/>
      <c r="F62" s="48" t="s">
        <v>267</v>
      </c>
      <c r="G62" s="81" t="s">
        <v>222</v>
      </c>
      <c r="H62" s="8"/>
      <c r="I62" s="38" t="s">
        <v>221</v>
      </c>
      <c r="J62" s="191" t="s">
        <v>223</v>
      </c>
      <c r="K62" s="192"/>
      <c r="L62" s="48" t="s">
        <v>224</v>
      </c>
      <c r="M62" s="108" t="s">
        <v>284</v>
      </c>
      <c r="N62" s="80" t="s">
        <v>266</v>
      </c>
      <c r="O62" s="8"/>
      <c r="R62" s="60"/>
      <c r="V62" s="7"/>
    </row>
    <row r="63" spans="1:22" ht="15" customHeight="1" x14ac:dyDescent="0.25">
      <c r="A63" s="8"/>
      <c r="B63" s="210" t="s">
        <v>247</v>
      </c>
      <c r="C63" s="210"/>
      <c r="D63" s="201"/>
      <c r="E63" s="201"/>
      <c r="F63" s="41"/>
      <c r="G63" s="94" t="str">
        <f>IF(D63="Weekly kms",F63/7*$L$20*1.22,IF(D63="Daily kms",F63*$L$20*1.22,""))</f>
        <v/>
      </c>
      <c r="H63" s="8"/>
      <c r="I63" s="87" t="s">
        <v>251</v>
      </c>
      <c r="J63" s="201"/>
      <c r="K63" s="201"/>
      <c r="L63" s="39"/>
      <c r="M63" s="39"/>
      <c r="N63" s="93" t="str">
        <f>IF(OR(J63="",L63="",M63=""),"",IF(AND(J63="Weekly",M63="no"),L63/7*$L$20*1.1,IF(AND(J63="Weekly",M63="yes"),L63/7*$L$20,IF(AND(J63="Daily",M63="no"),L63*$L$20*1.1,IF(AND(J63="Daily",M63="yes"),L63*$L$20,"")))))</f>
        <v/>
      </c>
      <c r="O63" s="8"/>
      <c r="Q63" s="82"/>
    </row>
    <row r="64" spans="1:22" ht="15" customHeight="1" x14ac:dyDescent="0.25">
      <c r="A64" s="8"/>
      <c r="B64" s="210" t="s">
        <v>247</v>
      </c>
      <c r="C64" s="210"/>
      <c r="D64" s="201"/>
      <c r="E64" s="201"/>
      <c r="F64" s="39"/>
      <c r="G64" s="94" t="str">
        <f>IF(D64="Weekly",F64/7*$L$20,IF(D64="Daily",F64*$L$20,""))</f>
        <v/>
      </c>
      <c r="H64" s="8"/>
      <c r="I64" s="87" t="s">
        <v>251</v>
      </c>
      <c r="J64" s="201"/>
      <c r="K64" s="201"/>
      <c r="L64" s="39"/>
      <c r="M64" s="39"/>
      <c r="N64" s="93" t="str">
        <f>IF(OR(J64="",L64="",M64=""),"",IF(AND(J64="Weekly",M64="no"),L64/7*$L$20*1.1,IF(AND(J64="Weekly",M64="yes"),L64/7*$L$20,IF(AND(J64="Daily",M64="no"),L64*$L$20*1.1,IF(AND(J64="Daily",M64="yes"),L64*$L$20,"")))))</f>
        <v/>
      </c>
      <c r="O64" s="8"/>
    </row>
    <row r="65" spans="1:15" ht="15" customHeight="1" x14ac:dyDescent="0.25">
      <c r="A65" s="8"/>
      <c r="B65" s="210" t="s">
        <v>247</v>
      </c>
      <c r="C65" s="210"/>
      <c r="D65" s="201"/>
      <c r="E65" s="201"/>
      <c r="F65" s="39"/>
      <c r="G65" s="94" t="str">
        <f>IF(D65="Weekly",F65/7*$L$20,IF(D65="Daily",F65*$L$20,""))</f>
        <v/>
      </c>
      <c r="H65" s="8"/>
      <c r="I65" s="87" t="s">
        <v>251</v>
      </c>
      <c r="J65" s="201"/>
      <c r="K65" s="201"/>
      <c r="L65" s="39"/>
      <c r="M65" s="40"/>
      <c r="N65" s="93" t="str">
        <f>IF(OR(J65="",L65="",M65=""),"",IF(AND(J65="Weekly",M65="no"),L65/7*$L$20*1.1,IF(AND(J65="Weekly",M65="yes"),L65/7*$L$20,IF(AND(J65="Daily",M65="no"),L65*$L$20*1.1,IF(AND(J65="Daily",M65="yes"),L65*$L$20,"")))))</f>
        <v/>
      </c>
      <c r="O65" s="8"/>
    </row>
    <row r="66" spans="1:15" ht="15" customHeight="1" x14ac:dyDescent="0.25">
      <c r="A66" s="8"/>
      <c r="B66" s="205" t="s">
        <v>222</v>
      </c>
      <c r="C66" s="205"/>
      <c r="D66" s="205"/>
      <c r="E66" s="205"/>
      <c r="F66" s="205"/>
      <c r="G66" s="106">
        <f>SUM(G63:G65)</f>
        <v>0</v>
      </c>
      <c r="H66" s="8"/>
      <c r="I66" s="205" t="s">
        <v>222</v>
      </c>
      <c r="J66" s="205"/>
      <c r="K66" s="205"/>
      <c r="L66" s="205"/>
      <c r="M66" s="205"/>
      <c r="N66" s="105">
        <f>(SUMIF(M63:M65,"no",N63:N65)/1.1)+(SUMIF(M63:M65,"yes",N63:N65))</f>
        <v>0</v>
      </c>
      <c r="O66" s="8"/>
    </row>
    <row r="67" spans="1:15" ht="15" customHeight="1" x14ac:dyDescent="0.25">
      <c r="A67" s="8"/>
      <c r="B67" s="204" t="s">
        <v>268</v>
      </c>
      <c r="C67" s="204"/>
      <c r="D67" s="204"/>
      <c r="E67" s="204"/>
      <c r="F67" s="204"/>
      <c r="G67" s="106">
        <f>IF(J22="yes",0,SUM(G63:G65)*0.1)</f>
        <v>0</v>
      </c>
      <c r="H67" s="8"/>
      <c r="I67" s="204" t="s">
        <v>268</v>
      </c>
      <c r="J67" s="204"/>
      <c r="K67" s="204"/>
      <c r="L67" s="204"/>
      <c r="M67" s="204"/>
      <c r="N67" s="105">
        <f>IF(J22="yes",0,SUMIF(M63:M65,"no",N63:N65)-(SUMIF(M63:M65,"no",N63:N65)/1.1))</f>
        <v>0</v>
      </c>
      <c r="O67" s="8"/>
    </row>
    <row r="68" spans="1:15" ht="30" customHeight="1" x14ac:dyDescent="0.25">
      <c r="A68" s="8"/>
      <c r="B68" s="8"/>
      <c r="C68" s="8"/>
      <c r="D68" s="8"/>
      <c r="E68" s="8"/>
      <c r="F68" s="8"/>
      <c r="G68" s="8"/>
      <c r="H68" s="8"/>
      <c r="I68" s="8"/>
      <c r="J68" s="8"/>
      <c r="K68" s="66"/>
      <c r="L68" s="66"/>
      <c r="M68" s="66"/>
      <c r="N68" s="66"/>
      <c r="O68" s="8"/>
    </row>
    <row r="69" spans="1:15" ht="30" customHeight="1" x14ac:dyDescent="0.25">
      <c r="A69" s="8"/>
      <c r="B69" s="214" t="s">
        <v>287</v>
      </c>
      <c r="C69" s="215"/>
      <c r="D69" s="215"/>
      <c r="E69" s="215"/>
      <c r="F69" s="215"/>
      <c r="G69" s="215"/>
      <c r="H69" s="215"/>
      <c r="I69" s="215"/>
      <c r="J69" s="215"/>
      <c r="K69" s="215"/>
      <c r="L69" s="215"/>
      <c r="M69" s="215"/>
      <c r="N69" s="215"/>
      <c r="O69" s="8"/>
    </row>
    <row r="70" spans="1:15" x14ac:dyDescent="0.25">
      <c r="A70" s="8"/>
      <c r="B70" s="241" t="s">
        <v>276</v>
      </c>
      <c r="C70" s="241"/>
      <c r="D70" s="241"/>
      <c r="E70" s="241"/>
      <c r="F70" s="241"/>
      <c r="G70" s="241"/>
      <c r="H70" s="241"/>
      <c r="I70" s="241"/>
      <c r="J70" s="8"/>
      <c r="K70" s="66"/>
      <c r="L70" s="66"/>
      <c r="M70" s="66"/>
      <c r="N70" s="66"/>
      <c r="O70" s="8"/>
    </row>
    <row r="71" spans="1:15" ht="15" customHeight="1" x14ac:dyDescent="0.25">
      <c r="A71" s="8"/>
      <c r="B71" s="241" t="s">
        <v>221</v>
      </c>
      <c r="C71" s="241"/>
      <c r="D71" s="241"/>
      <c r="E71" s="230" t="s">
        <v>223</v>
      </c>
      <c r="F71" s="230"/>
      <c r="G71" s="95" t="s">
        <v>224</v>
      </c>
      <c r="H71" s="114" t="s">
        <v>292</v>
      </c>
      <c r="I71" s="96" t="s">
        <v>266</v>
      </c>
      <c r="J71" s="8"/>
      <c r="K71" s="66"/>
      <c r="L71" s="66"/>
      <c r="M71" s="66"/>
      <c r="N71" s="66"/>
      <c r="O71" s="8"/>
    </row>
    <row r="72" spans="1:15" ht="15" customHeight="1" x14ac:dyDescent="0.25">
      <c r="A72" s="8"/>
      <c r="B72" s="227" t="s">
        <v>291</v>
      </c>
      <c r="C72" s="228"/>
      <c r="D72" s="229"/>
      <c r="E72" s="201"/>
      <c r="F72" s="201"/>
      <c r="G72" s="118"/>
      <c r="H72" s="115" t="str">
        <f>IF(I72="","",$L$20)</f>
        <v/>
      </c>
      <c r="I72" s="93" t="str">
        <f>IF(OR(E72="",G72=""),"",IF(E72="Weekly",G72/7*$L$20*1.1,IF(E72="Daily",G72*$L$20*1.1,"")))</f>
        <v/>
      </c>
      <c r="J72" s="8"/>
      <c r="K72" s="66"/>
      <c r="L72" s="66"/>
      <c r="M72" s="66"/>
      <c r="N72" s="66"/>
      <c r="O72" s="8"/>
    </row>
    <row r="73" spans="1:15" x14ac:dyDescent="0.25">
      <c r="A73" s="8"/>
      <c r="B73" s="227" t="s">
        <v>251</v>
      </c>
      <c r="C73" s="228"/>
      <c r="D73" s="229"/>
      <c r="E73" s="201"/>
      <c r="F73" s="201"/>
      <c r="G73" s="118"/>
      <c r="H73" s="115" t="str">
        <f t="shared" ref="H73:H74" si="2">IF(I73="","",$L$20)</f>
        <v/>
      </c>
      <c r="I73" s="93" t="str">
        <f t="shared" ref="I73:I74" si="3">IF(OR(E73="",G73=""),"",IF(E73="Weekly",G73/7*$L$20*1.1,IF(E73="Daily",G73*$L$20*1.1,"")))</f>
        <v/>
      </c>
      <c r="J73" s="8"/>
      <c r="K73" s="66"/>
      <c r="L73" s="66"/>
      <c r="M73" s="66"/>
      <c r="N73" s="66"/>
      <c r="O73" s="8"/>
    </row>
    <row r="74" spans="1:15" x14ac:dyDescent="0.25">
      <c r="A74" s="8"/>
      <c r="B74" s="227" t="s">
        <v>251</v>
      </c>
      <c r="C74" s="228"/>
      <c r="D74" s="229"/>
      <c r="E74" s="201"/>
      <c r="F74" s="201"/>
      <c r="G74" s="118"/>
      <c r="H74" s="115" t="str">
        <f t="shared" si="2"/>
        <v/>
      </c>
      <c r="I74" s="93" t="str">
        <f t="shared" si="3"/>
        <v/>
      </c>
      <c r="J74" s="8"/>
      <c r="K74" s="66"/>
      <c r="L74" s="66"/>
      <c r="M74" s="66"/>
      <c r="N74" s="66"/>
      <c r="O74" s="8"/>
    </row>
    <row r="75" spans="1:15" x14ac:dyDescent="0.25">
      <c r="A75" s="8"/>
      <c r="B75" s="231" t="s">
        <v>222</v>
      </c>
      <c r="C75" s="232"/>
      <c r="D75" s="232"/>
      <c r="E75" s="232"/>
      <c r="F75" s="232"/>
      <c r="G75" s="232"/>
      <c r="H75" s="233"/>
      <c r="I75" s="107">
        <f>(SUM(I72:I74)-I76)</f>
        <v>0</v>
      </c>
      <c r="J75" s="8"/>
      <c r="K75" s="66"/>
      <c r="L75" s="66"/>
      <c r="M75" s="66"/>
      <c r="N75" s="66"/>
      <c r="O75" s="8"/>
    </row>
    <row r="76" spans="1:15" ht="15" customHeight="1" x14ac:dyDescent="0.25">
      <c r="A76" s="8"/>
      <c r="B76" s="234" t="s">
        <v>268</v>
      </c>
      <c r="C76" s="235"/>
      <c r="D76" s="235"/>
      <c r="E76" s="235"/>
      <c r="F76" s="235"/>
      <c r="G76" s="235"/>
      <c r="H76" s="236"/>
      <c r="I76" s="105">
        <f>SUM(I72:I74)-(SUM(I72:I74)/1.1)</f>
        <v>0</v>
      </c>
      <c r="J76" s="8"/>
      <c r="K76" s="66"/>
      <c r="L76" s="66"/>
      <c r="M76" s="66"/>
      <c r="N76" s="66"/>
      <c r="O76" s="8"/>
    </row>
    <row r="77" spans="1:15" ht="18.75" customHeight="1" x14ac:dyDescent="0.25">
      <c r="A77" s="8"/>
      <c r="B77" s="102"/>
      <c r="C77" s="102"/>
      <c r="D77" s="102"/>
      <c r="E77" s="102"/>
      <c r="F77" s="103"/>
      <c r="G77" s="103"/>
      <c r="H77" s="103"/>
      <c r="I77" s="103"/>
      <c r="J77" s="103"/>
      <c r="K77" s="104"/>
      <c r="L77" s="104"/>
      <c r="M77" s="104"/>
      <c r="N77" s="104"/>
      <c r="O77" s="8"/>
    </row>
    <row r="78" spans="1:15" ht="18.75" customHeight="1" thickBot="1" x14ac:dyDescent="0.3">
      <c r="A78" s="8"/>
      <c r="B78" s="99"/>
      <c r="C78" s="99"/>
      <c r="D78" s="99"/>
      <c r="E78" s="99"/>
      <c r="F78" s="8"/>
      <c r="G78" s="8"/>
      <c r="H78" s="8"/>
      <c r="I78" s="8"/>
      <c r="J78" s="8"/>
      <c r="K78" s="66"/>
      <c r="L78" s="66"/>
      <c r="M78" s="66"/>
      <c r="N78" s="121">
        <f>EDATE(L15,12)-L15</f>
        <v>366</v>
      </c>
      <c r="O78" s="8"/>
    </row>
    <row r="79" spans="1:15" ht="30" customHeight="1" thickBot="1" x14ac:dyDescent="0.3">
      <c r="A79" s="8"/>
      <c r="B79" s="218" t="s">
        <v>285</v>
      </c>
      <c r="C79" s="219"/>
      <c r="D79" s="219"/>
      <c r="E79" s="219"/>
      <c r="F79" s="219"/>
      <c r="G79" s="219"/>
      <c r="H79" s="219"/>
      <c r="I79" s="219"/>
      <c r="J79" s="219"/>
      <c r="K79" s="219"/>
      <c r="L79" s="219"/>
      <c r="M79" s="216" t="str">
        <f>"*based on "&amp;N78&amp;" days"</f>
        <v>*based on 366 days</v>
      </c>
      <c r="N79" s="217"/>
      <c r="O79" s="8"/>
    </row>
    <row r="80" spans="1:15" ht="15" customHeight="1" x14ac:dyDescent="0.25">
      <c r="A80" s="8"/>
      <c r="B80" s="119" t="s">
        <v>15</v>
      </c>
      <c r="C80" s="120"/>
      <c r="D80" s="36" t="s">
        <v>13</v>
      </c>
      <c r="E80" s="258" t="s">
        <v>210</v>
      </c>
      <c r="F80" s="259"/>
      <c r="G80" s="239" t="s">
        <v>294</v>
      </c>
      <c r="H80" s="240"/>
      <c r="I80" s="239" t="s">
        <v>295</v>
      </c>
      <c r="J80" s="240"/>
      <c r="K80" s="239" t="s">
        <v>296</v>
      </c>
      <c r="L80" s="240"/>
      <c r="M80" s="237" t="s">
        <v>290</v>
      </c>
      <c r="N80" s="238"/>
      <c r="O80" s="8"/>
    </row>
    <row r="81" spans="1:22" ht="15" customHeight="1" x14ac:dyDescent="0.25">
      <c r="A81" s="8"/>
      <c r="B81" s="246" t="s">
        <v>14</v>
      </c>
      <c r="C81" s="247"/>
      <c r="D81" s="37" t="str">
        <f>IFERROR(E81/($E$89-$E$87),"")</f>
        <v/>
      </c>
      <c r="E81" s="256">
        <f>IF(J22="yes",M49,M50)</f>
        <v>0</v>
      </c>
      <c r="F81" s="257"/>
      <c r="G81" s="250" t="str">
        <f>IFERROR(E81/$L$20,"")</f>
        <v/>
      </c>
      <c r="H81" s="251"/>
      <c r="I81" s="222" t="str">
        <f>IFERROR(G81*7,"")</f>
        <v/>
      </c>
      <c r="J81" s="223"/>
      <c r="K81" s="222" t="str">
        <f>IFERROR(M81/4,"")</f>
        <v/>
      </c>
      <c r="L81" s="223"/>
      <c r="M81" s="222" t="str">
        <f>IFERROR(G81*$N$78,"")</f>
        <v/>
      </c>
      <c r="N81" s="223"/>
      <c r="O81" s="8"/>
    </row>
    <row r="82" spans="1:22" ht="15" customHeight="1" x14ac:dyDescent="0.25">
      <c r="A82" s="8"/>
      <c r="B82" s="246" t="s">
        <v>12</v>
      </c>
      <c r="C82" s="247"/>
      <c r="D82" s="37" t="str">
        <f>IFERROR(E82/($E$89-$E$87),"")</f>
        <v/>
      </c>
      <c r="E82" s="256">
        <f>IF(J22="yes",G58,G58+G59)</f>
        <v>0</v>
      </c>
      <c r="F82" s="257"/>
      <c r="G82" s="250" t="str">
        <f>IFERROR(E82/$L$20,"")</f>
        <v/>
      </c>
      <c r="H82" s="251"/>
      <c r="I82" s="222" t="str">
        <f t="shared" ref="I82:I85" si="4">IFERROR(G82*7,"")</f>
        <v/>
      </c>
      <c r="J82" s="223"/>
      <c r="K82" s="222" t="str">
        <f t="shared" ref="K82:K85" si="5">IFERROR(M82/4,"")</f>
        <v/>
      </c>
      <c r="L82" s="223"/>
      <c r="M82" s="222" t="str">
        <f t="shared" ref="M82:M85" si="6">IFERROR(G82*$N$78,"")</f>
        <v/>
      </c>
      <c r="N82" s="223"/>
      <c r="O82" s="8"/>
    </row>
    <row r="83" spans="1:22" ht="15" customHeight="1" x14ac:dyDescent="0.25">
      <c r="A83" s="8"/>
      <c r="B83" s="246" t="s">
        <v>146</v>
      </c>
      <c r="C83" s="247"/>
      <c r="D83" s="37" t="str">
        <f>IFERROR(E83/($E$89-$E$87),"")</f>
        <v/>
      </c>
      <c r="E83" s="256">
        <f>IF(J22="yes",N58,N58+N59)</f>
        <v>0</v>
      </c>
      <c r="F83" s="257"/>
      <c r="G83" s="250" t="str">
        <f>IFERROR(E83/$L$20,"")</f>
        <v/>
      </c>
      <c r="H83" s="251"/>
      <c r="I83" s="222" t="str">
        <f t="shared" si="4"/>
        <v/>
      </c>
      <c r="J83" s="223"/>
      <c r="K83" s="222" t="str">
        <f t="shared" si="5"/>
        <v/>
      </c>
      <c r="L83" s="223"/>
      <c r="M83" s="222" t="str">
        <f t="shared" si="6"/>
        <v/>
      </c>
      <c r="N83" s="223"/>
      <c r="O83" s="8"/>
    </row>
    <row r="84" spans="1:22" s="7" customFormat="1" ht="15" customHeight="1" x14ac:dyDescent="0.25">
      <c r="A84" s="8"/>
      <c r="B84" s="246" t="s">
        <v>293</v>
      </c>
      <c r="C84" s="247"/>
      <c r="D84" s="37" t="str">
        <f>IFERROR(E84/($E$89-$E$87),"")</f>
        <v/>
      </c>
      <c r="E84" s="256">
        <f>IF(J22="yes",G66,G66+G67)</f>
        <v>0</v>
      </c>
      <c r="F84" s="257"/>
      <c r="G84" s="250" t="str">
        <f>IFERROR(E84/$L$20,"")</f>
        <v/>
      </c>
      <c r="H84" s="251"/>
      <c r="I84" s="222" t="str">
        <f t="shared" si="4"/>
        <v/>
      </c>
      <c r="J84" s="223"/>
      <c r="K84" s="222" t="str">
        <f t="shared" si="5"/>
        <v/>
      </c>
      <c r="L84" s="223"/>
      <c r="M84" s="222" t="str">
        <f t="shared" si="6"/>
        <v/>
      </c>
      <c r="N84" s="223"/>
      <c r="O84" s="8"/>
      <c r="Q84"/>
      <c r="R84"/>
      <c r="S84"/>
      <c r="T84"/>
      <c r="U84"/>
      <c r="V84"/>
    </row>
    <row r="85" spans="1:22" s="7" customFormat="1" ht="15.75" customHeight="1" x14ac:dyDescent="0.25">
      <c r="A85" s="8"/>
      <c r="B85" s="246" t="s">
        <v>148</v>
      </c>
      <c r="C85" s="247"/>
      <c r="D85" s="37" t="str">
        <f>IFERROR(E85/($E$89-$E$87),"")</f>
        <v/>
      </c>
      <c r="E85" s="256">
        <f>IF(J22="yes",N66,N66+N67)</f>
        <v>0</v>
      </c>
      <c r="F85" s="257"/>
      <c r="G85" s="250" t="str">
        <f>IFERROR(E85/$L$20,"")</f>
        <v/>
      </c>
      <c r="H85" s="251"/>
      <c r="I85" s="222" t="str">
        <f t="shared" si="4"/>
        <v/>
      </c>
      <c r="J85" s="223"/>
      <c r="K85" s="222" t="str">
        <f t="shared" si="5"/>
        <v/>
      </c>
      <c r="L85" s="223"/>
      <c r="M85" s="222" t="str">
        <f t="shared" si="6"/>
        <v/>
      </c>
      <c r="N85" s="223"/>
      <c r="O85" s="8"/>
      <c r="Q85"/>
      <c r="R85"/>
      <c r="S85"/>
      <c r="T85"/>
      <c r="U85"/>
      <c r="V85"/>
    </row>
    <row r="86" spans="1:22" s="7" customFormat="1" ht="12" customHeight="1" x14ac:dyDescent="0.25">
      <c r="A86" s="8"/>
      <c r="B86" s="8"/>
      <c r="C86" s="8"/>
      <c r="D86" s="8"/>
      <c r="E86" s="8"/>
      <c r="F86" s="8"/>
      <c r="G86" s="34"/>
      <c r="H86" s="34"/>
      <c r="I86" s="34"/>
      <c r="J86" s="34"/>
      <c r="K86" s="34"/>
      <c r="L86" s="34"/>
      <c r="M86" s="8"/>
      <c r="N86" s="8"/>
      <c r="O86" s="8"/>
      <c r="Q86"/>
      <c r="R86"/>
      <c r="S86"/>
      <c r="T86"/>
      <c r="U86"/>
      <c r="V86"/>
    </row>
    <row r="87" spans="1:22" s="7" customFormat="1" ht="15.75" customHeight="1" x14ac:dyDescent="0.25">
      <c r="A87" s="8"/>
      <c r="B87" s="244" t="s">
        <v>274</v>
      </c>
      <c r="C87" s="245"/>
      <c r="D87" s="113" t="s">
        <v>275</v>
      </c>
      <c r="E87" s="254">
        <f>(I75+I76)*-1</f>
        <v>0</v>
      </c>
      <c r="F87" s="255"/>
      <c r="G87" s="248" t="str">
        <f>IFERROR(E87/$L$20,"")</f>
        <v/>
      </c>
      <c r="H87" s="249"/>
      <c r="I87" s="224" t="str">
        <f t="shared" ref="I87" si="7">IFERROR(G87*7,"")</f>
        <v/>
      </c>
      <c r="J87" s="225"/>
      <c r="K87" s="224" t="str">
        <f t="shared" ref="K87" si="8">IFERROR(I87*7,"")</f>
        <v/>
      </c>
      <c r="L87" s="225"/>
      <c r="M87" s="226" t="str">
        <f>IFERROR(G87*$N$78,"")</f>
        <v/>
      </c>
      <c r="N87" s="225"/>
      <c r="O87" s="8"/>
      <c r="Q87"/>
      <c r="R87"/>
      <c r="S87"/>
      <c r="T87"/>
      <c r="U87"/>
      <c r="V87"/>
    </row>
    <row r="88" spans="1:22" s="7" customFormat="1" ht="12" customHeight="1" x14ac:dyDescent="0.25">
      <c r="A88" s="8"/>
      <c r="B88" s="8"/>
      <c r="C88" s="8"/>
      <c r="D88" s="8"/>
      <c r="E88" s="8"/>
      <c r="F88" s="8"/>
      <c r="G88" s="34"/>
      <c r="H88" s="34"/>
      <c r="I88" s="34"/>
      <c r="J88" s="34"/>
      <c r="K88" s="34"/>
      <c r="L88" s="34"/>
      <c r="M88" s="8"/>
      <c r="N88" s="8"/>
      <c r="O88" s="8"/>
      <c r="Q88"/>
      <c r="R88"/>
      <c r="S88"/>
      <c r="T88"/>
      <c r="U88"/>
      <c r="V88"/>
    </row>
    <row r="89" spans="1:22" s="111" customFormat="1" ht="23.25" customHeight="1" thickBot="1" x14ac:dyDescent="0.3">
      <c r="A89" s="109"/>
      <c r="B89" s="242" t="str">
        <f>IF(J22="Yes","TOTAL - excl GST","TOTAL - incl GST")</f>
        <v>TOTAL - incl GST</v>
      </c>
      <c r="C89" s="243"/>
      <c r="D89" s="110">
        <f>SUM(D81:D85)</f>
        <v>0</v>
      </c>
      <c r="E89" s="252">
        <f>SUM(E81:E87)</f>
        <v>0</v>
      </c>
      <c r="F89" s="253"/>
      <c r="G89" s="220">
        <f>SUM(G81:G87)</f>
        <v>0</v>
      </c>
      <c r="H89" s="221"/>
      <c r="I89" s="220">
        <f>SUM(I81:I87)</f>
        <v>0</v>
      </c>
      <c r="J89" s="221"/>
      <c r="K89" s="220">
        <f>SUM(K81:K87)</f>
        <v>0</v>
      </c>
      <c r="L89" s="221"/>
      <c r="M89" s="220">
        <f>SUM(M81:M87)</f>
        <v>0</v>
      </c>
      <c r="N89" s="221"/>
      <c r="O89" s="109"/>
      <c r="Q89" s="112"/>
      <c r="R89" s="112"/>
      <c r="S89" s="112"/>
      <c r="T89" s="112"/>
      <c r="U89" s="112"/>
      <c r="V89" s="112"/>
    </row>
    <row r="90" spans="1:22" s="7" customFormat="1" x14ac:dyDescent="0.25">
      <c r="A90" s="8"/>
      <c r="B90" s="8"/>
      <c r="C90" s="8"/>
      <c r="D90" s="8"/>
      <c r="E90" s="8"/>
      <c r="F90" s="8"/>
      <c r="G90" s="8"/>
      <c r="H90" s="34"/>
      <c r="I90" s="8"/>
      <c r="J90" s="8"/>
      <c r="K90" s="8"/>
      <c r="L90" s="8"/>
      <c r="M90" s="8"/>
      <c r="N90" s="8"/>
      <c r="O90" s="8"/>
      <c r="Q90"/>
      <c r="R90"/>
      <c r="S90"/>
      <c r="T90"/>
      <c r="U90"/>
      <c r="V90"/>
    </row>
  </sheetData>
  <mergeCells count="232">
    <mergeCell ref="B89:C89"/>
    <mergeCell ref="B87:C87"/>
    <mergeCell ref="B85:C85"/>
    <mergeCell ref="B84:C84"/>
    <mergeCell ref="B83:C83"/>
    <mergeCell ref="B82:C82"/>
    <mergeCell ref="B81:C81"/>
    <mergeCell ref="K85:L85"/>
    <mergeCell ref="M85:N85"/>
    <mergeCell ref="G89:H89"/>
    <mergeCell ref="G87:H87"/>
    <mergeCell ref="G85:H85"/>
    <mergeCell ref="G84:H84"/>
    <mergeCell ref="G83:H83"/>
    <mergeCell ref="G82:H82"/>
    <mergeCell ref="G81:H81"/>
    <mergeCell ref="E89:F89"/>
    <mergeCell ref="E87:F87"/>
    <mergeCell ref="E85:F85"/>
    <mergeCell ref="E84:F84"/>
    <mergeCell ref="E83:F83"/>
    <mergeCell ref="E82:F82"/>
    <mergeCell ref="E81:F81"/>
    <mergeCell ref="B66:F66"/>
    <mergeCell ref="B67:F67"/>
    <mergeCell ref="I66:M66"/>
    <mergeCell ref="I67:M67"/>
    <mergeCell ref="D65:E65"/>
    <mergeCell ref="B70:I70"/>
    <mergeCell ref="B71:D71"/>
    <mergeCell ref="B72:D72"/>
    <mergeCell ref="B73:D73"/>
    <mergeCell ref="B74:D74"/>
    <mergeCell ref="E74:F74"/>
    <mergeCell ref="E73:F73"/>
    <mergeCell ref="E72:F72"/>
    <mergeCell ref="E71:F71"/>
    <mergeCell ref="B75:H75"/>
    <mergeCell ref="B76:H76"/>
    <mergeCell ref="M83:N83"/>
    <mergeCell ref="M80:N80"/>
    <mergeCell ref="K83:L83"/>
    <mergeCell ref="K80:L80"/>
    <mergeCell ref="I83:J83"/>
    <mergeCell ref="I80:J80"/>
    <mergeCell ref="G80:H80"/>
    <mergeCell ref="E80:F80"/>
    <mergeCell ref="D64:E64"/>
    <mergeCell ref="B65:C65"/>
    <mergeCell ref="B64:C64"/>
    <mergeCell ref="J64:K64"/>
    <mergeCell ref="J65:K65"/>
    <mergeCell ref="B69:N69"/>
    <mergeCell ref="M79:N79"/>
    <mergeCell ref="B79:L79"/>
    <mergeCell ref="I89:J89"/>
    <mergeCell ref="K89:L89"/>
    <mergeCell ref="M89:N89"/>
    <mergeCell ref="I81:J81"/>
    <mergeCell ref="K81:L81"/>
    <mergeCell ref="M81:N81"/>
    <mergeCell ref="I82:J82"/>
    <mergeCell ref="K82:L82"/>
    <mergeCell ref="M82:N82"/>
    <mergeCell ref="K87:L87"/>
    <mergeCell ref="M87:N87"/>
    <mergeCell ref="I84:J84"/>
    <mergeCell ref="K84:L84"/>
    <mergeCell ref="M84:N84"/>
    <mergeCell ref="I87:J87"/>
    <mergeCell ref="I85:J85"/>
    <mergeCell ref="J62:K62"/>
    <mergeCell ref="J63:K63"/>
    <mergeCell ref="D63:E63"/>
    <mergeCell ref="D62:E62"/>
    <mergeCell ref="B63:C63"/>
    <mergeCell ref="B62:C62"/>
    <mergeCell ref="C57:D57"/>
    <mergeCell ref="J57:K57"/>
    <mergeCell ref="B61:G61"/>
    <mergeCell ref="I61:N61"/>
    <mergeCell ref="C55:D55"/>
    <mergeCell ref="J55:K55"/>
    <mergeCell ref="C56:D56"/>
    <mergeCell ref="J56:K56"/>
    <mergeCell ref="H54:H57"/>
    <mergeCell ref="B59:F59"/>
    <mergeCell ref="I58:M58"/>
    <mergeCell ref="I59:M59"/>
    <mergeCell ref="C58:D58"/>
    <mergeCell ref="E58:F58"/>
    <mergeCell ref="B52:N52"/>
    <mergeCell ref="B53:G53"/>
    <mergeCell ref="I53:N53"/>
    <mergeCell ref="C54:D54"/>
    <mergeCell ref="J54:K54"/>
    <mergeCell ref="B48:D48"/>
    <mergeCell ref="F48:G48"/>
    <mergeCell ref="M48:N48"/>
    <mergeCell ref="B49:L49"/>
    <mergeCell ref="M49:N49"/>
    <mergeCell ref="B51:N51"/>
    <mergeCell ref="B50:L50"/>
    <mergeCell ref="M50:N50"/>
    <mergeCell ref="B46:D46"/>
    <mergeCell ref="F46:G46"/>
    <mergeCell ref="M46:N46"/>
    <mergeCell ref="B47:D47"/>
    <mergeCell ref="F47:G47"/>
    <mergeCell ref="M47:N47"/>
    <mergeCell ref="B44:D44"/>
    <mergeCell ref="F44:G44"/>
    <mergeCell ref="M44:N44"/>
    <mergeCell ref="B45:D45"/>
    <mergeCell ref="F45:G45"/>
    <mergeCell ref="M45:N45"/>
    <mergeCell ref="B42:D42"/>
    <mergeCell ref="F42:G42"/>
    <mergeCell ref="M42:N42"/>
    <mergeCell ref="B43:D43"/>
    <mergeCell ref="F43:G43"/>
    <mergeCell ref="M43:N43"/>
    <mergeCell ref="B40:D40"/>
    <mergeCell ref="F40:G40"/>
    <mergeCell ref="M40:N40"/>
    <mergeCell ref="B41:D41"/>
    <mergeCell ref="F41:G41"/>
    <mergeCell ref="M41:N41"/>
    <mergeCell ref="B38:D38"/>
    <mergeCell ref="F38:G38"/>
    <mergeCell ref="M38:N38"/>
    <mergeCell ref="B39:D39"/>
    <mergeCell ref="F39:G39"/>
    <mergeCell ref="M39:N39"/>
    <mergeCell ref="B36:D36"/>
    <mergeCell ref="F36:G36"/>
    <mergeCell ref="M36:N36"/>
    <mergeCell ref="B37:D37"/>
    <mergeCell ref="F37:G37"/>
    <mergeCell ref="M37:N37"/>
    <mergeCell ref="B34:D34"/>
    <mergeCell ref="F34:G34"/>
    <mergeCell ref="M34:N34"/>
    <mergeCell ref="B35:D35"/>
    <mergeCell ref="F35:G35"/>
    <mergeCell ref="M35:N35"/>
    <mergeCell ref="B32:D32"/>
    <mergeCell ref="F32:G32"/>
    <mergeCell ref="M32:N32"/>
    <mergeCell ref="B33:D33"/>
    <mergeCell ref="F33:G33"/>
    <mergeCell ref="M33:N33"/>
    <mergeCell ref="B30:D30"/>
    <mergeCell ref="F30:G30"/>
    <mergeCell ref="M30:N30"/>
    <mergeCell ref="B31:D31"/>
    <mergeCell ref="F31:G31"/>
    <mergeCell ref="M31:N31"/>
    <mergeCell ref="B28:D28"/>
    <mergeCell ref="F28:G28"/>
    <mergeCell ref="M28:N28"/>
    <mergeCell ref="B29:D29"/>
    <mergeCell ref="F29:G29"/>
    <mergeCell ref="M29:N29"/>
    <mergeCell ref="B25:E25"/>
    <mergeCell ref="G25:H25"/>
    <mergeCell ref="B26:D26"/>
    <mergeCell ref="F26:G26"/>
    <mergeCell ref="M26:N26"/>
    <mergeCell ref="B27:D27"/>
    <mergeCell ref="F27:G27"/>
    <mergeCell ref="M27:N27"/>
    <mergeCell ref="C20:D20"/>
    <mergeCell ref="E20:F20"/>
    <mergeCell ref="G20:H20"/>
    <mergeCell ref="I20:J20"/>
    <mergeCell ref="L20:M20"/>
    <mergeCell ref="B21:N21"/>
    <mergeCell ref="E22:I22"/>
    <mergeCell ref="D23:L23"/>
    <mergeCell ref="B16:D16"/>
    <mergeCell ref="E16:I16"/>
    <mergeCell ref="J16:K16"/>
    <mergeCell ref="L16:N16"/>
    <mergeCell ref="C19:D19"/>
    <mergeCell ref="E19:F19"/>
    <mergeCell ref="G19:H19"/>
    <mergeCell ref="I19:J19"/>
    <mergeCell ref="L19:M19"/>
    <mergeCell ref="B17:D17"/>
    <mergeCell ref="E17:I17"/>
    <mergeCell ref="L17:N17"/>
    <mergeCell ref="B15:D15"/>
    <mergeCell ref="E15:I15"/>
    <mergeCell ref="J15:K15"/>
    <mergeCell ref="L15:N15"/>
    <mergeCell ref="B11:N11"/>
    <mergeCell ref="B12:N12"/>
    <mergeCell ref="B13:D13"/>
    <mergeCell ref="E13:I13"/>
    <mergeCell ref="J13:K13"/>
    <mergeCell ref="L13:N13"/>
    <mergeCell ref="F2:J3"/>
    <mergeCell ref="B5:D5"/>
    <mergeCell ref="E5:N5"/>
    <mergeCell ref="B6:D6"/>
    <mergeCell ref="E6:N6"/>
    <mergeCell ref="D2:E3"/>
    <mergeCell ref="L4:N4"/>
    <mergeCell ref="B4:F4"/>
    <mergeCell ref="I4:K4"/>
    <mergeCell ref="B10:D10"/>
    <mergeCell ref="E10:F10"/>
    <mergeCell ref="G10:I10"/>
    <mergeCell ref="J10:K10"/>
    <mergeCell ref="L10:N10"/>
    <mergeCell ref="B14:D14"/>
    <mergeCell ref="E14:I14"/>
    <mergeCell ref="J14:K14"/>
    <mergeCell ref="B7:D7"/>
    <mergeCell ref="E7:I7"/>
    <mergeCell ref="J7:K7"/>
    <mergeCell ref="L7:N7"/>
    <mergeCell ref="B8:D8"/>
    <mergeCell ref="E8:I8"/>
    <mergeCell ref="J8:K8"/>
    <mergeCell ref="L8:N8"/>
    <mergeCell ref="B9:D9"/>
    <mergeCell ref="E9:I9"/>
    <mergeCell ref="J9:K9"/>
    <mergeCell ref="L9:N9"/>
    <mergeCell ref="L14:N14"/>
  </mergeCells>
  <conditionalFormatting sqref="B17:I17">
    <cfRule type="expression" dxfId="7" priority="4">
      <formula>IF($E$16&lt;&gt;"other",TRUE,FALSE)</formula>
    </cfRule>
  </conditionalFormatting>
  <conditionalFormatting sqref="H26 L26">
    <cfRule type="expression" dxfId="6" priority="6">
      <formula>IF($I$25="Daily $",TRUE,FALSE)</formula>
    </cfRule>
  </conditionalFormatting>
  <conditionalFormatting sqref="H27:H48 L27:L48">
    <cfRule type="expression" dxfId="5" priority="7">
      <formula>IF($I$25="Daily $",TRUE,FALSE)</formula>
    </cfRule>
  </conditionalFormatting>
  <conditionalFormatting sqref="H27:H48">
    <cfRule type="expression" dxfId="4" priority="5">
      <formula>IF(OR($B27="Direct Care worker - sleepover",$B27="On-call"), TRUE,FALSE)</formula>
    </cfRule>
  </conditionalFormatting>
  <conditionalFormatting sqref="I4">
    <cfRule type="expression" dxfId="3" priority="1">
      <formula>IF(OR($F2="ACA-DCJ Tax Invoice",$F2="ACA-NGO Tax Invoice",$F2="IPA-DCJ Tax invoice",$F2="IPA-NGO Tax invoice"),TRUE,FALSE)</formula>
    </cfRule>
  </conditionalFormatting>
  <conditionalFormatting sqref="I27:I48">
    <cfRule type="expression" dxfId="2" priority="8">
      <formula>IF($F27="mon-Fri",FALSE,TRUE)</formula>
    </cfRule>
  </conditionalFormatting>
  <conditionalFormatting sqref="L4:N4">
    <cfRule type="expression" dxfId="1" priority="2">
      <formula>IF(AND(OR($F2="ACA-DCJ Tax Invoice",$F2="ACA-NGO Tax Invoice",$F2="IPA-DCJ Tax invoice",$F2="IPA-NGO Tax invoice"),$L4=""),TRUE,FALSE)</formula>
    </cfRule>
    <cfRule type="expression" dxfId="0" priority="3">
      <formula>IF(OR($F2="ACA-DCJ Tax Invoice",$F2="ACA-NGO Tax Invoice",$F2="IPA-DCJ Tax invoice",$F2="IPA-NGO Tax invoice"),TRUE,FALSE)</formula>
    </cfRule>
  </conditionalFormatting>
  <dataValidations xWindow="658" yWindow="478" count="24">
    <dataValidation type="decimal" allowBlank="1" showInputMessage="1" showErrorMessage="1" prompt="Enter No. of staff based on care team arrangement e.g. if 2:1 enter &quot;2&quot;" sqref="E27:E48" xr:uid="{BB96346F-7641-4440-8B7A-B199CE061010}">
      <formula1>0</formula1>
      <formula2>10</formula2>
    </dataValidation>
    <dataValidation type="list" allowBlank="1" showInputMessage="1" showErrorMessage="1" prompt="Select based on figures supplied in quote" sqref="I25" xr:uid="{86AA0C72-D8D1-43D7-AAC3-4311FD5FC42E}">
      <formula1>"Hourly $, Daily $"</formula1>
    </dataValidation>
    <dataValidation type="list" allowBlank="1" showInputMessage="1" showErrorMessage="1" prompt="Select the frequency of the $ quoted" sqref="D63" xr:uid="{37A1F8E1-DAEB-4F26-A401-FDA030DDA1B9}">
      <formula1>"Daily kms, Weekly kms"</formula1>
    </dataValidation>
    <dataValidation type="list" allowBlank="1" showInputMessage="1" showErrorMessage="1" prompt="Select the frequency of the $ quoted" sqref="J55:K57 J63:K65 D64:D65 E72:E74" xr:uid="{9102D7B7-61F1-40AD-BCCF-1424FFADF611}">
      <formula1>"Daily, Weekly"</formula1>
    </dataValidation>
    <dataValidation allowBlank="1" showInputMessage="1" showErrorMessage="1" prompt="$ Excl GST" sqref="L55:L57 L63:L65 G72:G74" xr:uid="{3DA5DDE1-91E5-46AB-B250-28DDF8F70EB5}"/>
    <dataValidation allowBlank="1" showInputMessage="1" showErrorMessage="1" prompt="Total for period - Excl GST" sqref="G63:G65" xr:uid="{C55E6378-8AF0-4D55-95CC-C64235BC1487}"/>
    <dataValidation allowBlank="1" showInputMessage="1" showErrorMessage="1" prompt="Add description" sqref="I63:I65 B72:B74" xr:uid="{D5A3D769-6FBE-476C-8365-0C32B8642AFE}"/>
    <dataValidation allowBlank="1" showInputMessage="1" showErrorMessage="1" prompt="Enter rate based on rate type selected._x000a_Sleepover or On-call should be a flat daily rate" sqref="J27:J48" xr:uid="{C7B8B0AA-68BB-44E4-BC29-EFF700F30965}"/>
    <dataValidation type="list" allowBlank="1" showInputMessage="1" showErrorMessage="1" prompt="Only applicable for Mon-Fri. _x000a_Enter No. of weekdays worked out of 5" sqref="I27:I48" xr:uid="{3407B051-1828-4F2A-81F2-DB9E6DF7E69C}">
      <formula1>"1, 2, 3, 4, 5"</formula1>
    </dataValidation>
    <dataValidation allowBlank="1" showInputMessage="1" showErrorMessage="1" prompt="Daily hrs = 16hrs_x000a_Overnight hrs = 8hrs_x000a_" sqref="H27:H48" xr:uid="{DC597AB2-61D6-49C8-A7A2-F30BAD49E2FF}"/>
    <dataValidation allowBlank="1" showInputMessage="1" showErrorMessage="1" prompt="Enter caseworker name" sqref="E15:I15" xr:uid="{9D340805-1109-481B-A8E7-8F2FEB5FE23A}"/>
    <dataValidation allowBlank="1" showInputMessage="1" showErrorMessage="1" prompt="Enter CYP full name" sqref="E13:I13" xr:uid="{7568F772-96E3-4359-ABAA-D448F18B9809}"/>
    <dataValidation type="textLength" operator="equal" allowBlank="1" showInputMessage="1" showErrorMessage="1" error="Enter C- followed by 8 digits with no spaces" prompt="&quot;C-&quot; and 8 digits" sqref="L13:N13" xr:uid="{18223FF2-0BB8-47B2-8585-2E35FC097E0F}">
      <formula1>10</formula1>
    </dataValidation>
    <dataValidation type="date" allowBlank="1" showInputMessage="1" showErrorMessage="1" prompt="Enter DD/MM/YY" sqref="L16:N16" xr:uid="{E543DEEC-6BA8-42C1-90F6-68A1FC81DECA}">
      <formula1>L15+1</formula1>
      <formula2>54789</formula2>
    </dataValidation>
    <dataValidation type="date" allowBlank="1" showInputMessage="1" showErrorMessage="1" prompt="Enter DD/MM/YY" sqref="L9:N9" xr:uid="{49859433-E1C6-4F60-9717-12300EC5DD99}">
      <formula1>44927</formula1>
      <formula2>54789</formula2>
    </dataValidation>
    <dataValidation allowBlank="1" showInputMessage="1" showErrorMessage="1" prompt="Rate per night $ Excl GST" sqref="E55:E57" xr:uid="{5F9AAA41-7E0A-4E08-9DDC-49D8D353B265}"/>
    <dataValidation allowBlank="1" showInputMessage="1" showErrorMessage="1" prompt="Enter Purchase Order number" sqref="L4:N4" xr:uid="{32A92D2F-D341-4B81-B098-C0D6A09257DE}"/>
    <dataValidation allowBlank="1" showInputMessage="1" showErrorMessage="1" prompt="PH Mapped until 2026 (inclusive)" sqref="I19:J20" xr:uid="{A7D40558-811F-4EA5-B923-7F093D059611}"/>
    <dataValidation allowBlank="1" showInputMessage="1" showErrorMessage="1" prompt="Total for period" sqref="G66:G67 G55:G59 N55:N59 N63:N67 I72:I76" xr:uid="{5D143674-9F07-488B-B6DE-15AD787311F1}"/>
    <dataValidation allowBlank="1" showInputMessage="1" showErrorMessage="1" prompt="Enter number kms (to be) driven" sqref="F63:F65" xr:uid="{07024FE9-7B18-416F-A271-5319D24D43E8}"/>
    <dataValidation type="date" allowBlank="1" showInputMessage="1" showErrorMessage="1" error="Must be no older than the 01/01/22" prompt="Enter DD/MM/YY" sqref="L15:N15" xr:uid="{376F3785-755A-4343-995E-4A943ACD7234}">
      <formula1>44562</formula1>
      <formula2>54789</formula2>
    </dataValidation>
    <dataValidation type="list" allowBlank="1" showInputMessage="1" showErrorMessage="1" prompt="Yes if GST exempt. Leave blank if GST is applicable" sqref="J22" xr:uid="{AC9A882A-4A0B-4949-BC55-FD1E9C251408}">
      <formula1>"Yes"</formula1>
    </dataValidation>
    <dataValidation type="list" allowBlank="1" showInputMessage="1" showErrorMessage="1" prompt="If cost is GST free, select &quot;Yes&quot;, otherwise &quot;No&quot;" sqref="F55:F57 M55:M57 M63:M65" xr:uid="{F69789E4-D17E-4CD3-ACEF-8FA8FCAA9A66}">
      <formula1>"Yes, No"</formula1>
    </dataValidation>
    <dataValidation allowBlank="1" showInputMessage="1" showErrorMessage="1" prompt="Total no. of days" sqref="H72:H74" xr:uid="{E17A4ABA-0693-4B28-8A08-0A988BDF05AB}"/>
  </dataValidations>
  <pageMargins left="0.23622047244094491" right="0.23622047244094491" top="0.74803149606299213" bottom="0.74803149606299213" header="0.31496062992125984" footer="0.31496062992125984"/>
  <pageSetup paperSize="9" scale="48" fitToHeight="0" orientation="portrait" r:id="rId1"/>
  <headerFooter scaleWithDoc="0" alignWithMargins="0"/>
  <ignoredErrors>
    <ignoredError sqref="C58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xWindow="658" yWindow="478" count="9">
        <x14:dataValidation type="list" allowBlank="1" showInputMessage="1" showErrorMessage="1" prompt="Select from dropdown list" xr:uid="{9E576C0E-3085-4470-85F5-43473783C7EF}">
          <x14:formula1>
            <xm:f>List!$C$2:$C$6</xm:f>
          </x14:formula1>
          <xm:sqref>F27:G48</xm:sqref>
        </x14:dataValidation>
        <x14:dataValidation type="list" allowBlank="1" showInputMessage="1" showErrorMessage="1" prompt="Select from dropdown list - based on District" xr:uid="{6A19D1D3-C281-4A20-A5CD-6B8B9054FE80}">
          <x14:formula1>
            <xm:f>OFFSET(CSC!$A$1,1,MATCH($E$14,CSC!$A$1:$H$1,0)-1,COUNTA(OFFSET(CSC!$A$1,1,MATCH($E$14,CSC!$A$1:$H$1,0)-1,35,1)),1)</xm:f>
          </x14:formula1>
          <xm:sqref>L14:N14</xm:sqref>
        </x14:dataValidation>
        <x14:dataValidation type="list" allowBlank="1" showInputMessage="1" showErrorMessage="1" prompt="Select from dropdown list" xr:uid="{7E02F29B-377B-438F-B28B-1A1B07C56EF9}">
          <x14:formula1>
            <xm:f>List!$I$2:$I$4</xm:f>
          </x14:formula1>
          <xm:sqref>B63:B65</xm:sqref>
        </x14:dataValidation>
        <x14:dataValidation type="list" allowBlank="1" showInputMessage="1" showErrorMessage="1" prompt="Select from dropdown list" xr:uid="{EF1BD069-75BF-46C7-8D47-10BE049660FB}">
          <x14:formula1>
            <xm:f>List!$G$2:$G$6</xm:f>
          </x14:formula1>
          <xm:sqref>B55:B57</xm:sqref>
        </x14:dataValidation>
        <x14:dataValidation type="list" allowBlank="1" showInputMessage="1" showErrorMessage="1" prompt="select from dropdown list" xr:uid="{CD705147-83DF-46F7-A510-30739F67136E}">
          <x14:formula1>
            <xm:f>List!$H$2:$H$4</xm:f>
          </x14:formula1>
          <xm:sqref>I55:I57</xm:sqref>
        </x14:dataValidation>
        <x14:dataValidation type="list" allowBlank="1" showInputMessage="1" showErrorMessage="1" promptTitle="Staffing" prompt="Select from dropdown list" xr:uid="{2223CAFF-B7EF-481E-8E47-5BD79C3C211A}">
          <x14:formula1>
            <xm:f>List!$B$2:$B$8</xm:f>
          </x14:formula1>
          <xm:sqref>B27:B48 C28:D48</xm:sqref>
        </x14:dataValidation>
        <x14:dataValidation type="list" allowBlank="1" showInputMessage="1" showErrorMessage="1" prompt="Select from dropdown list" xr:uid="{59CF46D6-D4DE-4149-B4AE-A5475ADC53FA}">
          <x14:formula1>
            <xm:f>CSC!$A$1:$H$1</xm:f>
          </x14:formula1>
          <xm:sqref>E14:I14</xm:sqref>
        </x14:dataValidation>
        <x14:dataValidation type="list" allowBlank="1" showInputMessage="1" showErrorMessage="1" prompt="Select from dropdown list" xr:uid="{46234597-A955-426E-8A84-CA0A13533953}">
          <x14:formula1>
            <xm:f>List!$F$2:$F$7</xm:f>
          </x14:formula1>
          <xm:sqref>E16:I16</xm:sqref>
        </x14:dataValidation>
        <x14:dataValidation type="list" allowBlank="1" showInputMessage="1" showErrorMessage="1" promptTitle="Arrangement Type" prompt="Select from Dropdown list" xr:uid="{88D1CBA6-BDE2-44D2-AA69-379C62946E48}">
          <x14:formula1>
            <xm:f>List!$A$2:$A$5</xm:f>
          </x14:formula1>
          <xm:sqref>F2:J3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BC15CE-74BA-4394-95B4-BE3CBFADAC01}">
  <sheetPr codeName="Sheet12">
    <tabColor theme="1" tint="0.34998626667073579"/>
  </sheetPr>
  <dimension ref="A2:F42"/>
  <sheetViews>
    <sheetView showGridLines="0" workbookViewId="0">
      <selection activeCell="B6" sqref="B6"/>
    </sheetView>
  </sheetViews>
  <sheetFormatPr defaultColWidth="0" defaultRowHeight="15" x14ac:dyDescent="0.25"/>
  <cols>
    <col min="1" max="2" width="6.42578125" customWidth="1"/>
    <col min="3" max="3" width="28.85546875" customWidth="1"/>
    <col min="4" max="4" width="145.85546875" customWidth="1"/>
    <col min="5" max="6" width="9.140625" customWidth="1"/>
    <col min="7" max="16384" width="9.140625" hidden="1"/>
  </cols>
  <sheetData>
    <row r="2" spans="2:5" x14ac:dyDescent="0.25">
      <c r="B2" s="260" t="s">
        <v>289</v>
      </c>
      <c r="C2" s="261"/>
      <c r="D2" s="261"/>
      <c r="E2" s="262"/>
    </row>
    <row r="3" spans="2:5" x14ac:dyDescent="0.25">
      <c r="B3" s="263"/>
      <c r="C3" s="264"/>
      <c r="D3" s="264"/>
      <c r="E3" s="265"/>
    </row>
    <row r="4" spans="2:5" x14ac:dyDescent="0.25">
      <c r="B4" s="263"/>
      <c r="C4" s="264"/>
      <c r="D4" s="264"/>
      <c r="E4" s="265"/>
    </row>
    <row r="5" spans="2:5" x14ac:dyDescent="0.25">
      <c r="B5" s="263"/>
      <c r="C5" s="264"/>
      <c r="D5" s="264"/>
      <c r="E5" s="265"/>
    </row>
    <row r="6" spans="2:5" x14ac:dyDescent="0.25">
      <c r="B6" s="52"/>
      <c r="E6" s="53"/>
    </row>
    <row r="7" spans="2:5" ht="18.75" x14ac:dyDescent="0.3">
      <c r="B7" s="52"/>
      <c r="C7" s="54" t="s">
        <v>5</v>
      </c>
      <c r="D7" s="55"/>
      <c r="E7" s="53"/>
    </row>
    <row r="8" spans="2:5" x14ac:dyDescent="0.25">
      <c r="B8" s="52"/>
      <c r="C8" s="50" t="s">
        <v>137</v>
      </c>
      <c r="D8" t="s">
        <v>231</v>
      </c>
      <c r="E8" s="53"/>
    </row>
    <row r="9" spans="2:5" x14ac:dyDescent="0.25">
      <c r="B9" s="52"/>
      <c r="C9" s="50" t="s">
        <v>8</v>
      </c>
      <c r="D9" t="s">
        <v>232</v>
      </c>
      <c r="E9" s="53"/>
    </row>
    <row r="10" spans="2:5" x14ac:dyDescent="0.25">
      <c r="B10" s="52"/>
      <c r="C10" s="50" t="s">
        <v>19</v>
      </c>
      <c r="D10" t="s">
        <v>234</v>
      </c>
      <c r="E10" s="53"/>
    </row>
    <row r="11" spans="2:5" x14ac:dyDescent="0.25">
      <c r="B11" s="52"/>
      <c r="C11" s="64" t="s">
        <v>253</v>
      </c>
      <c r="D11" t="s">
        <v>261</v>
      </c>
      <c r="E11" s="53"/>
    </row>
    <row r="12" spans="2:5" x14ac:dyDescent="0.25">
      <c r="B12" s="52"/>
      <c r="C12" s="50" t="s">
        <v>156</v>
      </c>
      <c r="D12" t="s">
        <v>262</v>
      </c>
      <c r="E12" s="53"/>
    </row>
    <row r="13" spans="2:5" x14ac:dyDescent="0.25">
      <c r="B13" s="52"/>
      <c r="C13" s="50" t="s">
        <v>157</v>
      </c>
      <c r="D13" t="s">
        <v>233</v>
      </c>
      <c r="E13" s="53"/>
    </row>
    <row r="14" spans="2:5" x14ac:dyDescent="0.25">
      <c r="B14" s="52"/>
      <c r="E14" s="53"/>
    </row>
    <row r="15" spans="2:5" x14ac:dyDescent="0.25">
      <c r="B15" s="52"/>
      <c r="E15" s="53"/>
    </row>
    <row r="16" spans="2:5" ht="18.75" x14ac:dyDescent="0.3">
      <c r="B16" s="52"/>
      <c r="C16" s="54" t="s">
        <v>230</v>
      </c>
      <c r="E16" s="53"/>
    </row>
    <row r="17" spans="2:5" ht="7.5" customHeight="1" x14ac:dyDescent="0.25">
      <c r="B17" s="52"/>
      <c r="C17" s="56"/>
      <c r="E17" s="53"/>
    </row>
    <row r="18" spans="2:5" x14ac:dyDescent="0.25">
      <c r="B18" s="52"/>
      <c r="C18" s="63" t="s">
        <v>225</v>
      </c>
      <c r="D18" t="s">
        <v>246</v>
      </c>
      <c r="E18" s="53"/>
    </row>
    <row r="19" spans="2:5" x14ac:dyDescent="0.25">
      <c r="B19" s="52"/>
      <c r="C19" s="50" t="s">
        <v>144</v>
      </c>
      <c r="D19" t="s">
        <v>236</v>
      </c>
      <c r="E19" s="53"/>
    </row>
    <row r="20" spans="2:5" x14ac:dyDescent="0.25">
      <c r="B20" s="52"/>
      <c r="C20" s="50" t="s">
        <v>226</v>
      </c>
      <c r="D20" t="s">
        <v>237</v>
      </c>
      <c r="E20" s="53"/>
    </row>
    <row r="21" spans="2:5" x14ac:dyDescent="0.25">
      <c r="B21" s="52"/>
      <c r="C21" s="50" t="s">
        <v>199</v>
      </c>
      <c r="D21" t="s">
        <v>238</v>
      </c>
      <c r="E21" s="53"/>
    </row>
    <row r="22" spans="2:5" x14ac:dyDescent="0.25">
      <c r="B22" s="52"/>
      <c r="C22" s="50" t="s">
        <v>239</v>
      </c>
      <c r="D22" t="s">
        <v>241</v>
      </c>
      <c r="E22" s="53"/>
    </row>
    <row r="23" spans="2:5" x14ac:dyDescent="0.25">
      <c r="B23" s="52"/>
      <c r="C23" s="50" t="s">
        <v>201</v>
      </c>
      <c r="D23" t="s">
        <v>242</v>
      </c>
      <c r="E23" s="53"/>
    </row>
    <row r="24" spans="2:5" x14ac:dyDescent="0.25">
      <c r="B24" s="52"/>
      <c r="C24" s="50" t="s">
        <v>229</v>
      </c>
      <c r="D24" t="s">
        <v>240</v>
      </c>
      <c r="E24" s="53"/>
    </row>
    <row r="25" spans="2:5" x14ac:dyDescent="0.25">
      <c r="B25" s="52"/>
      <c r="C25" s="50" t="s">
        <v>165</v>
      </c>
      <c r="D25" t="s">
        <v>243</v>
      </c>
      <c r="E25" s="53"/>
    </row>
    <row r="26" spans="2:5" x14ac:dyDescent="0.25">
      <c r="B26" s="52"/>
      <c r="C26" s="50" t="s">
        <v>235</v>
      </c>
      <c r="D26" t="s">
        <v>244</v>
      </c>
      <c r="E26" s="53"/>
    </row>
    <row r="27" spans="2:5" x14ac:dyDescent="0.25">
      <c r="B27" s="52"/>
      <c r="C27" s="50" t="s">
        <v>228</v>
      </c>
      <c r="D27" t="s">
        <v>245</v>
      </c>
      <c r="E27" s="53"/>
    </row>
    <row r="28" spans="2:5" x14ac:dyDescent="0.25">
      <c r="B28" s="52"/>
      <c r="E28" s="53"/>
    </row>
    <row r="29" spans="2:5" x14ac:dyDescent="0.25">
      <c r="B29" s="52"/>
      <c r="E29" s="53"/>
    </row>
    <row r="30" spans="2:5" ht="18.75" x14ac:dyDescent="0.3">
      <c r="B30" s="52"/>
      <c r="C30" s="54" t="s">
        <v>219</v>
      </c>
      <c r="E30" s="53"/>
    </row>
    <row r="31" spans="2:5" x14ac:dyDescent="0.25">
      <c r="B31" s="52"/>
      <c r="C31" s="61" t="s">
        <v>256</v>
      </c>
      <c r="E31" s="53"/>
    </row>
    <row r="32" spans="2:5" x14ac:dyDescent="0.25">
      <c r="B32" s="52"/>
      <c r="C32" s="50" t="s">
        <v>221</v>
      </c>
      <c r="D32" t="s">
        <v>258</v>
      </c>
      <c r="E32" s="53"/>
    </row>
    <row r="33" spans="2:5" x14ac:dyDescent="0.25">
      <c r="B33" s="52"/>
      <c r="C33" s="50" t="s">
        <v>255</v>
      </c>
      <c r="D33" t="s">
        <v>259</v>
      </c>
      <c r="E33" s="53"/>
    </row>
    <row r="34" spans="2:5" x14ac:dyDescent="0.25">
      <c r="B34" s="52"/>
      <c r="C34" s="50" t="s">
        <v>254</v>
      </c>
      <c r="D34" t="s">
        <v>260</v>
      </c>
      <c r="E34" s="53"/>
    </row>
    <row r="35" spans="2:5" x14ac:dyDescent="0.25">
      <c r="B35" s="52"/>
      <c r="C35" s="62" t="s">
        <v>288</v>
      </c>
      <c r="E35" s="53"/>
    </row>
    <row r="36" spans="2:5" ht="8.25" customHeight="1" x14ac:dyDescent="0.25">
      <c r="B36" s="52"/>
      <c r="C36" s="62"/>
      <c r="E36" s="53"/>
    </row>
    <row r="37" spans="2:5" x14ac:dyDescent="0.25">
      <c r="B37" s="52"/>
      <c r="C37" s="61" t="s">
        <v>257</v>
      </c>
      <c r="E37" s="53"/>
    </row>
    <row r="38" spans="2:5" x14ac:dyDescent="0.25">
      <c r="B38" s="52"/>
      <c r="C38" s="50" t="s">
        <v>221</v>
      </c>
      <c r="D38" t="s">
        <v>248</v>
      </c>
      <c r="E38" s="53"/>
    </row>
    <row r="39" spans="2:5" x14ac:dyDescent="0.25">
      <c r="B39" s="52"/>
      <c r="C39" s="50" t="s">
        <v>223</v>
      </c>
      <c r="D39" t="s">
        <v>249</v>
      </c>
      <c r="E39" s="53"/>
    </row>
    <row r="40" spans="2:5" x14ac:dyDescent="0.25">
      <c r="B40" s="52"/>
      <c r="C40" s="50" t="s">
        <v>224</v>
      </c>
      <c r="D40" t="s">
        <v>250</v>
      </c>
      <c r="E40" s="53"/>
    </row>
    <row r="41" spans="2:5" x14ac:dyDescent="0.25">
      <c r="B41" s="52"/>
      <c r="E41" s="53"/>
    </row>
    <row r="42" spans="2:5" x14ac:dyDescent="0.25">
      <c r="B42" s="57"/>
      <c r="C42" s="58"/>
      <c r="D42" s="58"/>
      <c r="E42" s="59"/>
    </row>
  </sheetData>
  <mergeCells count="1">
    <mergeCell ref="B2:E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:J9"/>
  <sheetViews>
    <sheetView showGridLines="0" workbookViewId="0">
      <selection activeCell="E2" sqref="E2"/>
    </sheetView>
  </sheetViews>
  <sheetFormatPr defaultRowHeight="12.75" x14ac:dyDescent="0.2"/>
  <cols>
    <col min="1" max="1" width="17.7109375" style="23" bestFit="1" customWidth="1"/>
    <col min="2" max="2" width="33.42578125" style="23" bestFit="1" customWidth="1"/>
    <col min="3" max="5" width="13.28515625" style="23" customWidth="1"/>
    <col min="6" max="6" width="22.85546875" style="23" bestFit="1" customWidth="1"/>
    <col min="7" max="7" width="29.85546875" style="23" bestFit="1" customWidth="1"/>
    <col min="8" max="8" width="18.28515625" style="23" bestFit="1" customWidth="1"/>
    <col min="9" max="9" width="25.28515625" style="23" customWidth="1"/>
    <col min="10" max="10" width="35" style="23" customWidth="1"/>
    <col min="11" max="16384" width="9.140625" style="23"/>
  </cols>
  <sheetData>
    <row r="1" spans="1:10" x14ac:dyDescent="0.2">
      <c r="A1" s="24" t="s">
        <v>143</v>
      </c>
      <c r="B1" s="24" t="s">
        <v>18</v>
      </c>
      <c r="C1" s="28" t="s">
        <v>193</v>
      </c>
      <c r="D1" s="28" t="s">
        <v>190</v>
      </c>
      <c r="E1" s="28" t="s">
        <v>202</v>
      </c>
      <c r="F1" s="24" t="s">
        <v>142</v>
      </c>
      <c r="G1" s="24" t="s">
        <v>145</v>
      </c>
      <c r="H1" s="24" t="s">
        <v>146</v>
      </c>
      <c r="I1" s="24" t="s">
        <v>147</v>
      </c>
      <c r="J1" s="24" t="s">
        <v>11</v>
      </c>
    </row>
    <row r="2" spans="1:10" x14ac:dyDescent="0.2">
      <c r="A2" s="25" t="s">
        <v>277</v>
      </c>
      <c r="B2" s="25" t="s">
        <v>197</v>
      </c>
      <c r="C2" s="31" t="s">
        <v>194</v>
      </c>
      <c r="D2" s="27" t="str">
        <f>'Reference list'!C2</f>
        <v/>
      </c>
      <c r="E2" s="31" t="e">
        <f>D2/5</f>
        <v>#VALUE!</v>
      </c>
      <c r="F2" s="51" t="s">
        <v>138</v>
      </c>
      <c r="G2" s="26" t="s">
        <v>206</v>
      </c>
      <c r="H2" s="25" t="s">
        <v>17</v>
      </c>
      <c r="I2" s="26" t="s">
        <v>220</v>
      </c>
      <c r="J2" s="25" t="s">
        <v>212</v>
      </c>
    </row>
    <row r="3" spans="1:10" x14ac:dyDescent="0.2">
      <c r="A3" s="25" t="s">
        <v>278</v>
      </c>
      <c r="B3" s="25" t="s">
        <v>200</v>
      </c>
      <c r="C3" s="31" t="s">
        <v>195</v>
      </c>
      <c r="D3" s="27" t="str">
        <f>'Reference list'!D2</f>
        <v/>
      </c>
      <c r="E3" s="32"/>
      <c r="F3" s="26" t="s">
        <v>139</v>
      </c>
      <c r="G3" s="26" t="s">
        <v>207</v>
      </c>
      <c r="H3" s="25" t="s">
        <v>149</v>
      </c>
      <c r="I3" s="26" t="s">
        <v>213</v>
      </c>
      <c r="J3" s="25" t="s">
        <v>211</v>
      </c>
    </row>
    <row r="4" spans="1:10" x14ac:dyDescent="0.2">
      <c r="A4" s="25" t="s">
        <v>279</v>
      </c>
      <c r="B4" s="25" t="s">
        <v>159</v>
      </c>
      <c r="C4" s="31" t="s">
        <v>196</v>
      </c>
      <c r="D4" s="27" t="str">
        <f>'Reference list'!E2</f>
        <v/>
      </c>
      <c r="E4" s="32"/>
      <c r="F4" s="26" t="s">
        <v>140</v>
      </c>
      <c r="G4" s="26" t="s">
        <v>209</v>
      </c>
      <c r="H4" s="25" t="s">
        <v>205</v>
      </c>
      <c r="I4" s="26" t="s">
        <v>205</v>
      </c>
      <c r="J4" s="25" t="s">
        <v>205</v>
      </c>
    </row>
    <row r="5" spans="1:10" ht="25.5" x14ac:dyDescent="0.2">
      <c r="A5" s="25" t="s">
        <v>280</v>
      </c>
      <c r="B5" s="25" t="s">
        <v>160</v>
      </c>
      <c r="C5" s="31" t="s">
        <v>198</v>
      </c>
      <c r="D5" s="27" t="str">
        <f>'Reference list'!F2</f>
        <v/>
      </c>
      <c r="E5" s="32"/>
      <c r="F5" s="26" t="s">
        <v>252</v>
      </c>
      <c r="G5" s="26" t="s">
        <v>208</v>
      </c>
    </row>
    <row r="6" spans="1:10" x14ac:dyDescent="0.2">
      <c r="B6" s="25" t="s">
        <v>158</v>
      </c>
      <c r="C6" s="31" t="s">
        <v>227</v>
      </c>
      <c r="D6" s="27">
        <f>SUM(D2:D5)</f>
        <v>0</v>
      </c>
      <c r="E6" s="32"/>
      <c r="F6" s="26" t="s">
        <v>141</v>
      </c>
      <c r="G6" s="26" t="s">
        <v>205</v>
      </c>
    </row>
    <row r="7" spans="1:10" x14ac:dyDescent="0.2">
      <c r="B7" s="25" t="s">
        <v>204</v>
      </c>
      <c r="C7" s="32"/>
      <c r="D7" s="32"/>
      <c r="E7" s="32"/>
      <c r="F7" s="26" t="s">
        <v>205</v>
      </c>
    </row>
    <row r="8" spans="1:10" x14ac:dyDescent="0.2">
      <c r="B8" s="25" t="s">
        <v>203</v>
      </c>
      <c r="C8" s="32"/>
      <c r="D8" s="32"/>
      <c r="E8" s="32"/>
    </row>
    <row r="9" spans="1:10" x14ac:dyDescent="0.2">
      <c r="C9" s="32"/>
      <c r="D9" s="32"/>
      <c r="E9" s="32"/>
    </row>
  </sheetData>
  <sheetProtection algorithmName="SHA-512" hashValue="ZXIPW2bWcy9ObQgxqA2cqqm9DC9+u4QG/U+ustTszwD+Vbv38BnSaH6EGUDdfsJf921srB1DOa2PkM9uioc8jA==" saltValue="U28RWHaCTjr4cVrKKKoUDg==" spinCount="100000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/>
  <dimension ref="A1:H35"/>
  <sheetViews>
    <sheetView zoomScale="110" zoomScaleNormal="110" workbookViewId="0">
      <selection activeCell="H21" sqref="H21"/>
    </sheetView>
  </sheetViews>
  <sheetFormatPr defaultColWidth="13.7109375" defaultRowHeight="15" x14ac:dyDescent="0.25"/>
  <cols>
    <col min="1" max="7" width="21.140625" customWidth="1"/>
    <col min="8" max="8" width="23.140625" customWidth="1"/>
    <col min="9" max="17" width="15.7109375" customWidth="1"/>
  </cols>
  <sheetData>
    <row r="1" spans="1:8" ht="21.75" customHeight="1" x14ac:dyDescent="0.25">
      <c r="A1" s="2" t="s">
        <v>20</v>
      </c>
      <c r="B1" s="2" t="s">
        <v>21</v>
      </c>
      <c r="C1" s="2" t="s">
        <v>22</v>
      </c>
      <c r="D1" s="2" t="s">
        <v>23</v>
      </c>
      <c r="E1" s="2" t="s">
        <v>24</v>
      </c>
      <c r="F1" s="2" t="s">
        <v>25</v>
      </c>
      <c r="G1" s="2" t="s">
        <v>26</v>
      </c>
      <c r="H1" s="2" t="s">
        <v>27</v>
      </c>
    </row>
    <row r="2" spans="1:8" x14ac:dyDescent="0.25">
      <c r="A2" s="1" t="s">
        <v>28</v>
      </c>
      <c r="B2" s="1" t="s">
        <v>62</v>
      </c>
      <c r="C2" s="1" t="s">
        <v>30</v>
      </c>
      <c r="D2" s="1" t="s">
        <v>39</v>
      </c>
      <c r="E2" s="1" t="s">
        <v>32</v>
      </c>
      <c r="F2" s="1" t="s">
        <v>33</v>
      </c>
      <c r="G2" s="1" t="s">
        <v>34</v>
      </c>
      <c r="H2" s="1" t="s">
        <v>35</v>
      </c>
    </row>
    <row r="3" spans="1:8" x14ac:dyDescent="0.25">
      <c r="A3" s="3" t="s">
        <v>36</v>
      </c>
      <c r="B3" s="1" t="s">
        <v>29</v>
      </c>
      <c r="C3" s="1" t="s">
        <v>38</v>
      </c>
      <c r="D3" s="1" t="s">
        <v>31</v>
      </c>
      <c r="E3" s="4" t="s">
        <v>40</v>
      </c>
      <c r="F3" s="1"/>
      <c r="G3" s="1" t="s">
        <v>41</v>
      </c>
      <c r="H3" s="4" t="s">
        <v>42</v>
      </c>
    </row>
    <row r="4" spans="1:8" x14ac:dyDescent="0.25">
      <c r="A4" s="4" t="s">
        <v>43</v>
      </c>
      <c r="B4" s="1" t="s">
        <v>37</v>
      </c>
      <c r="C4" s="4" t="s">
        <v>42</v>
      </c>
      <c r="D4" s="1" t="s">
        <v>45</v>
      </c>
      <c r="E4" s="1" t="s">
        <v>58</v>
      </c>
      <c r="F4" s="1"/>
      <c r="G4" s="1" t="s">
        <v>46</v>
      </c>
      <c r="H4" s="1" t="s">
        <v>47</v>
      </c>
    </row>
    <row r="5" spans="1:8" x14ac:dyDescent="0.25">
      <c r="A5" s="1" t="s">
        <v>48</v>
      </c>
      <c r="B5" s="1" t="s">
        <v>44</v>
      </c>
      <c r="C5" s="1" t="s">
        <v>50</v>
      </c>
      <c r="D5" s="1" t="s">
        <v>51</v>
      </c>
      <c r="E5" s="1" t="s">
        <v>64</v>
      </c>
      <c r="F5" s="1"/>
      <c r="G5" s="1" t="s">
        <v>52</v>
      </c>
      <c r="H5" s="1" t="s">
        <v>53</v>
      </c>
    </row>
    <row r="6" spans="1:8" x14ac:dyDescent="0.25">
      <c r="A6" s="1" t="s">
        <v>54</v>
      </c>
      <c r="B6" s="1" t="s">
        <v>49</v>
      </c>
      <c r="C6" s="1" t="s">
        <v>56</v>
      </c>
      <c r="D6" s="4" t="s">
        <v>57</v>
      </c>
      <c r="E6" s="1" t="s">
        <v>71</v>
      </c>
      <c r="F6" s="1"/>
      <c r="G6" s="1" t="s">
        <v>59</v>
      </c>
      <c r="H6" s="1" t="s">
        <v>60</v>
      </c>
    </row>
    <row r="7" spans="1:8" x14ac:dyDescent="0.25">
      <c r="A7" s="1" t="s">
        <v>61</v>
      </c>
      <c r="B7" s="3" t="s">
        <v>55</v>
      </c>
      <c r="C7" s="1" t="s">
        <v>63</v>
      </c>
      <c r="D7" s="4" t="s">
        <v>57</v>
      </c>
      <c r="E7" s="1" t="s">
        <v>78</v>
      </c>
      <c r="F7" s="1"/>
      <c r="G7" s="4" t="s">
        <v>65</v>
      </c>
      <c r="H7" s="1" t="s">
        <v>66</v>
      </c>
    </row>
    <row r="8" spans="1:8" x14ac:dyDescent="0.25">
      <c r="A8" s="1" t="s">
        <v>67</v>
      </c>
      <c r="B8" s="1" t="s">
        <v>68</v>
      </c>
      <c r="C8" s="1" t="s">
        <v>69</v>
      </c>
      <c r="D8" s="1" t="s">
        <v>70</v>
      </c>
      <c r="E8" s="1" t="s">
        <v>84</v>
      </c>
      <c r="F8" s="1"/>
      <c r="G8" s="3" t="s">
        <v>72</v>
      </c>
      <c r="H8" s="1" t="s">
        <v>73</v>
      </c>
    </row>
    <row r="9" spans="1:8" x14ac:dyDescent="0.25">
      <c r="A9" s="3" t="s">
        <v>74</v>
      </c>
      <c r="B9" s="4" t="s">
        <v>75</v>
      </c>
      <c r="C9" s="1" t="s">
        <v>76</v>
      </c>
      <c r="D9" s="1" t="s">
        <v>77</v>
      </c>
      <c r="E9" s="3" t="s">
        <v>89</v>
      </c>
      <c r="F9" s="1"/>
      <c r="G9" s="35" t="s">
        <v>214</v>
      </c>
      <c r="H9" s="4" t="s">
        <v>79</v>
      </c>
    </row>
    <row r="10" spans="1:8" x14ac:dyDescent="0.25">
      <c r="A10" s="1" t="s">
        <v>85</v>
      </c>
      <c r="B10" s="1" t="s">
        <v>81</v>
      </c>
      <c r="C10" s="1" t="s">
        <v>82</v>
      </c>
      <c r="D10" s="1" t="s">
        <v>83</v>
      </c>
      <c r="E10" s="1" t="s">
        <v>95</v>
      </c>
      <c r="F10" s="1"/>
      <c r="G10" s="1" t="s">
        <v>215</v>
      </c>
      <c r="H10" s="4" t="s">
        <v>79</v>
      </c>
    </row>
    <row r="11" spans="1:8" x14ac:dyDescent="0.25">
      <c r="A11" s="1" t="s">
        <v>91</v>
      </c>
      <c r="B11" s="1" t="s">
        <v>86</v>
      </c>
      <c r="C11" s="1" t="s">
        <v>87</v>
      </c>
      <c r="D11" s="1" t="s">
        <v>88</v>
      </c>
      <c r="E11" s="1" t="s">
        <v>101</v>
      </c>
      <c r="F11" s="1"/>
      <c r="G11" s="1"/>
      <c r="H11" s="1" t="s">
        <v>90</v>
      </c>
    </row>
    <row r="12" spans="1:8" x14ac:dyDescent="0.25">
      <c r="A12" s="4" t="s">
        <v>97</v>
      </c>
      <c r="B12" s="1" t="s">
        <v>92</v>
      </c>
      <c r="C12" s="1" t="s">
        <v>93</v>
      </c>
      <c r="D12" s="3" t="s">
        <v>94</v>
      </c>
      <c r="F12" s="1"/>
      <c r="G12" s="1"/>
      <c r="H12" s="1" t="s">
        <v>96</v>
      </c>
    </row>
    <row r="13" spans="1:8" x14ac:dyDescent="0.25">
      <c r="A13" s="1" t="s">
        <v>103</v>
      </c>
      <c r="B13" s="4" t="s">
        <v>98</v>
      </c>
      <c r="C13" s="1" t="s">
        <v>99</v>
      </c>
      <c r="D13" s="4" t="s">
        <v>100</v>
      </c>
      <c r="E13" s="1"/>
      <c r="F13" s="1"/>
      <c r="G13" s="1"/>
      <c r="H13" s="1" t="s">
        <v>102</v>
      </c>
    </row>
    <row r="14" spans="1:8" x14ac:dyDescent="0.25">
      <c r="A14" s="1" t="s">
        <v>108</v>
      </c>
      <c r="B14" s="1" t="s">
        <v>104</v>
      </c>
      <c r="C14" s="1" t="s">
        <v>105</v>
      </c>
      <c r="D14" s="1" t="s">
        <v>106</v>
      </c>
      <c r="E14" s="1"/>
      <c r="F14" s="1"/>
      <c r="G14" s="1"/>
      <c r="H14" s="35" t="s">
        <v>216</v>
      </c>
    </row>
    <row r="15" spans="1:8" x14ac:dyDescent="0.25">
      <c r="A15" s="35" t="s">
        <v>80</v>
      </c>
      <c r="B15" s="35" t="s">
        <v>217</v>
      </c>
      <c r="C15" s="1" t="s">
        <v>109</v>
      </c>
      <c r="D15" s="1" t="s">
        <v>110</v>
      </c>
      <c r="E15" s="1"/>
      <c r="F15" s="1"/>
      <c r="G15" s="1"/>
      <c r="H15" s="5" t="s">
        <v>114</v>
      </c>
    </row>
    <row r="16" spans="1:8" x14ac:dyDescent="0.25">
      <c r="A16" s="35" t="s">
        <v>218</v>
      </c>
      <c r="B16" s="1"/>
      <c r="C16" s="1" t="s">
        <v>112</v>
      </c>
      <c r="D16" s="1" t="s">
        <v>113</v>
      </c>
      <c r="E16" s="1"/>
      <c r="F16" s="1"/>
      <c r="G16" s="1"/>
      <c r="H16" s="3" t="s">
        <v>107</v>
      </c>
    </row>
    <row r="17" spans="1:8" x14ac:dyDescent="0.25">
      <c r="A17" s="1"/>
      <c r="B17" s="1"/>
      <c r="C17" s="1" t="s">
        <v>115</v>
      </c>
      <c r="D17" s="3" t="s">
        <v>116</v>
      </c>
      <c r="E17" s="1"/>
      <c r="F17" s="1"/>
      <c r="G17" s="1"/>
      <c r="H17" s="1"/>
    </row>
    <row r="18" spans="1:8" x14ac:dyDescent="0.25">
      <c r="A18" s="1"/>
      <c r="B18" s="1"/>
      <c r="C18" s="1" t="s">
        <v>117</v>
      </c>
      <c r="D18" s="3" t="s">
        <v>118</v>
      </c>
      <c r="E18" s="1"/>
      <c r="F18" s="1"/>
      <c r="G18" s="1"/>
      <c r="H18" s="1"/>
    </row>
    <row r="19" spans="1:8" x14ac:dyDescent="0.25">
      <c r="A19" s="1"/>
      <c r="B19" s="1"/>
      <c r="C19" s="1" t="s">
        <v>119</v>
      </c>
      <c r="D19" s="4" t="s">
        <v>120</v>
      </c>
      <c r="E19" s="1"/>
      <c r="F19" s="1"/>
      <c r="G19" s="1"/>
      <c r="H19" s="1"/>
    </row>
    <row r="20" spans="1:8" x14ac:dyDescent="0.25">
      <c r="A20" s="1"/>
      <c r="B20" s="1"/>
      <c r="C20" s="3" t="s">
        <v>121</v>
      </c>
      <c r="D20" s="1" t="s">
        <v>122</v>
      </c>
      <c r="E20" s="1"/>
      <c r="F20" s="1"/>
      <c r="G20" s="1"/>
      <c r="H20" s="1"/>
    </row>
    <row r="21" spans="1:8" x14ac:dyDescent="0.25">
      <c r="A21" s="1"/>
      <c r="B21" s="1"/>
      <c r="C21" s="35" t="s">
        <v>135</v>
      </c>
      <c r="D21" s="1" t="s">
        <v>124</v>
      </c>
      <c r="E21" s="1"/>
      <c r="F21" s="1"/>
      <c r="G21" s="1"/>
      <c r="H21" s="1"/>
    </row>
    <row r="22" spans="1:8" x14ac:dyDescent="0.25">
      <c r="A22" s="1"/>
      <c r="B22" s="1"/>
      <c r="C22" s="5" t="s">
        <v>136</v>
      </c>
      <c r="D22" s="4" t="s">
        <v>126</v>
      </c>
      <c r="E22" s="1"/>
      <c r="F22" s="1"/>
      <c r="G22" s="1"/>
      <c r="H22" s="1"/>
    </row>
    <row r="23" spans="1:8" x14ac:dyDescent="0.25">
      <c r="A23" s="1"/>
      <c r="B23" s="1"/>
      <c r="C23" s="1" t="s">
        <v>123</v>
      </c>
      <c r="D23" s="1" t="s">
        <v>128</v>
      </c>
      <c r="E23" s="1"/>
      <c r="F23" s="1"/>
      <c r="G23" s="1"/>
      <c r="H23" s="1"/>
    </row>
    <row r="24" spans="1:8" x14ac:dyDescent="0.25">
      <c r="A24" s="1"/>
      <c r="B24" s="1"/>
      <c r="C24" s="1" t="s">
        <v>125</v>
      </c>
      <c r="D24" s="1" t="s">
        <v>130</v>
      </c>
      <c r="E24" s="1"/>
      <c r="F24" s="1"/>
      <c r="G24" s="1"/>
      <c r="H24" s="1"/>
    </row>
    <row r="25" spans="1:8" x14ac:dyDescent="0.25">
      <c r="A25" s="1"/>
      <c r="B25" s="1"/>
      <c r="C25" s="1" t="s">
        <v>127</v>
      </c>
      <c r="D25" s="1"/>
      <c r="E25" s="1"/>
      <c r="F25" s="1"/>
      <c r="G25" s="1"/>
      <c r="H25" s="1"/>
    </row>
    <row r="26" spans="1:8" x14ac:dyDescent="0.25">
      <c r="A26" s="1"/>
      <c r="B26" s="1"/>
      <c r="C26" s="4" t="s">
        <v>129</v>
      </c>
      <c r="D26" s="1"/>
      <c r="E26" s="1"/>
      <c r="F26" s="1"/>
      <c r="G26" s="1"/>
      <c r="H26" s="1"/>
    </row>
    <row r="27" spans="1:8" x14ac:dyDescent="0.25">
      <c r="A27" s="1"/>
      <c r="B27" s="1"/>
      <c r="C27" s="1" t="s">
        <v>131</v>
      </c>
      <c r="D27" s="1"/>
      <c r="E27" s="1"/>
      <c r="F27" s="1"/>
      <c r="G27" s="1"/>
      <c r="H27" s="1"/>
    </row>
    <row r="28" spans="1:8" x14ac:dyDescent="0.25">
      <c r="A28" s="1"/>
      <c r="B28" s="1"/>
      <c r="C28" s="5" t="s">
        <v>111</v>
      </c>
      <c r="D28" s="1"/>
      <c r="E28" s="1"/>
      <c r="F28" s="1"/>
      <c r="G28" s="1"/>
      <c r="H28" s="1"/>
    </row>
    <row r="29" spans="1:8" x14ac:dyDescent="0.25">
      <c r="A29" s="1"/>
      <c r="B29" s="1"/>
      <c r="C29" s="4" t="s">
        <v>132</v>
      </c>
      <c r="D29" s="1"/>
      <c r="F29" s="1"/>
      <c r="G29" s="1"/>
      <c r="H29" s="1"/>
    </row>
    <row r="30" spans="1:8" x14ac:dyDescent="0.25">
      <c r="A30" s="1"/>
      <c r="B30" s="1"/>
      <c r="C30" s="4" t="s">
        <v>132</v>
      </c>
      <c r="F30" s="1"/>
      <c r="G30" s="1"/>
      <c r="H30" s="1"/>
    </row>
    <row r="31" spans="1:8" x14ac:dyDescent="0.25">
      <c r="A31" s="1"/>
      <c r="B31" s="1"/>
      <c r="C31" s="1" t="s">
        <v>133</v>
      </c>
      <c r="F31" s="1"/>
      <c r="G31" s="1"/>
      <c r="H31" s="1"/>
    </row>
    <row r="32" spans="1:8" x14ac:dyDescent="0.25">
      <c r="C32" s="3" t="s">
        <v>134</v>
      </c>
      <c r="F32" s="1"/>
      <c r="G32" s="1"/>
    </row>
    <row r="33" spans="6:7" x14ac:dyDescent="0.25">
      <c r="F33" s="1"/>
      <c r="G33" s="1"/>
    </row>
    <row r="34" spans="6:7" x14ac:dyDescent="0.25">
      <c r="F34" s="1"/>
      <c r="G34" s="1"/>
    </row>
    <row r="35" spans="6:7" x14ac:dyDescent="0.25">
      <c r="F35" s="1"/>
    </row>
  </sheetData>
  <sheetProtection algorithmName="SHA-512" hashValue="xeiu9enwMiSieoUm0O/U1/7Qgn6ztI5egtH0yeIGF3In+mH2rVnNnRkaDZZT+mnnsAo0is2z+2Z6wG2uGwRdGg==" saltValue="0IcfOYoa++b70AC3qCeY1Q==" spinCount="100000" sheet="1" objects="1" scenario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FEAF95-3AA2-4F63-B0C8-64DDD1EEEB12}">
  <sheetPr codeName="Sheet11"/>
  <dimension ref="A1:L751"/>
  <sheetViews>
    <sheetView workbookViewId="0">
      <pane ySplit="1" topLeftCell="A2" activePane="bottomLeft" state="frozen"/>
      <selection activeCell="H21" sqref="H21"/>
      <selection pane="bottomLeft" activeCell="A12" sqref="A1:A12"/>
    </sheetView>
  </sheetViews>
  <sheetFormatPr defaultRowHeight="15" x14ac:dyDescent="0.25"/>
  <cols>
    <col min="1" max="1" width="33.28515625" style="7" customWidth="1"/>
    <col min="2" max="2" width="4.85546875" customWidth="1"/>
    <col min="3" max="9" width="15.140625" style="12" customWidth="1"/>
    <col min="10" max="10" width="26.85546875" style="7" customWidth="1"/>
    <col min="11" max="11" width="18" customWidth="1"/>
    <col min="12" max="12" width="18" style="11" customWidth="1"/>
    <col min="13" max="13" width="11.42578125" customWidth="1"/>
    <col min="14" max="15" width="33.140625" customWidth="1"/>
  </cols>
  <sheetData>
    <row r="1" spans="1:12" x14ac:dyDescent="0.25">
      <c r="A1" s="22" t="s">
        <v>191</v>
      </c>
      <c r="C1" s="266" t="s">
        <v>190</v>
      </c>
      <c r="D1" s="266"/>
      <c r="E1" s="266"/>
      <c r="F1" s="266"/>
    </row>
    <row r="2" spans="1:12" x14ac:dyDescent="0.25">
      <c r="A2" s="21">
        <f>SUM(C2:F2)</f>
        <v>0</v>
      </c>
      <c r="C2" s="20" t="str">
        <f>IF(Template!L16="","",COUNT(C4:C750))</f>
        <v/>
      </c>
      <c r="D2" s="20" t="str">
        <f>IF(Template!L16="","",COUNT(D4:D750))</f>
        <v/>
      </c>
      <c r="E2" s="20" t="str">
        <f>IF(Template!L16="","",COUNT(E4:E750))</f>
        <v/>
      </c>
      <c r="F2" s="20" t="str">
        <f>IF(Template!L16="","",COUNT(F4:F750))</f>
        <v/>
      </c>
      <c r="J2" s="19" t="s">
        <v>189</v>
      </c>
      <c r="K2" s="18"/>
    </row>
    <row r="3" spans="1:12" x14ac:dyDescent="0.25">
      <c r="C3" s="17" t="s">
        <v>188</v>
      </c>
      <c r="D3" s="17" t="s">
        <v>176</v>
      </c>
      <c r="E3" s="17" t="s">
        <v>174</v>
      </c>
      <c r="F3" s="17" t="s">
        <v>187</v>
      </c>
      <c r="J3" s="91" t="s">
        <v>186</v>
      </c>
      <c r="K3" s="91" t="s">
        <v>185</v>
      </c>
      <c r="L3" s="92" t="s">
        <v>184</v>
      </c>
    </row>
    <row r="4" spans="1:12" x14ac:dyDescent="0.25">
      <c r="A4" s="16">
        <f>Template!L15</f>
        <v>0</v>
      </c>
      <c r="B4" s="15"/>
      <c r="C4" s="12" t="str">
        <f t="shared" ref="C4:C67" si="0">IF(A4="","",IF(F4=1,"",IF(WEEKDAY(A4,2)&lt;6,1,"")))</f>
        <v/>
      </c>
      <c r="D4" s="12">
        <f t="shared" ref="D4:D67" si="1">IF(A4="","",IF(F4=1,"",IF(WEEKDAY(A4,2)=6,1,"")))</f>
        <v>1</v>
      </c>
      <c r="E4" s="12" t="str">
        <f t="shared" ref="E4:E67" si="2">IF(A4="","",IF(F4=1,"",IF(WEEKDAY(A4,2)=7,1,"")))</f>
        <v/>
      </c>
      <c r="F4" s="12" t="str">
        <f t="shared" ref="F4:F67" si="3">IF(A4="","",IF(IFERROR(VLOOKUP($A4,$L$4:$L$63,1,0),"")=A4,1,""))</f>
        <v/>
      </c>
      <c r="J4" s="89" t="s">
        <v>183</v>
      </c>
      <c r="K4" s="89" t="s">
        <v>176</v>
      </c>
      <c r="L4" s="90">
        <v>44562</v>
      </c>
    </row>
    <row r="5" spans="1:12" x14ac:dyDescent="0.25">
      <c r="A5" s="13" t="str">
        <f>IFERROR(IF(A4+1&lt;Template!$L$16,A4+1,""),"")</f>
        <v/>
      </c>
      <c r="B5" s="15"/>
      <c r="C5" s="12" t="str">
        <f t="shared" si="0"/>
        <v/>
      </c>
      <c r="D5" s="12" t="str">
        <f t="shared" si="1"/>
        <v/>
      </c>
      <c r="E5" s="12" t="str">
        <f t="shared" si="2"/>
        <v/>
      </c>
      <c r="F5" s="12" t="str">
        <f t="shared" si="3"/>
        <v/>
      </c>
      <c r="J5" s="89" t="s">
        <v>182</v>
      </c>
      <c r="K5" s="89" t="s">
        <v>168</v>
      </c>
      <c r="L5" s="90">
        <v>44564</v>
      </c>
    </row>
    <row r="6" spans="1:12" x14ac:dyDescent="0.25">
      <c r="A6" s="13" t="str">
        <f>IFERROR(IF(A5+1&lt;Template!$L$16,A5+1,""),"")</f>
        <v/>
      </c>
      <c r="B6" s="15"/>
      <c r="C6" s="12" t="str">
        <f t="shared" si="0"/>
        <v/>
      </c>
      <c r="D6" s="12" t="str">
        <f t="shared" si="1"/>
        <v/>
      </c>
      <c r="E6" s="12" t="str">
        <f t="shared" si="2"/>
        <v/>
      </c>
      <c r="F6" s="12" t="str">
        <f t="shared" si="3"/>
        <v/>
      </c>
      <c r="J6" s="89" t="s">
        <v>181</v>
      </c>
      <c r="K6" s="89" t="s">
        <v>192</v>
      </c>
      <c r="L6" s="90">
        <v>44587</v>
      </c>
    </row>
    <row r="7" spans="1:12" x14ac:dyDescent="0.25">
      <c r="A7" s="13" t="str">
        <f>IFERROR(IF(A6+1&lt;Template!$L$16,A6+1,""),"")</f>
        <v/>
      </c>
      <c r="B7" s="15"/>
      <c r="C7" s="12" t="str">
        <f t="shared" si="0"/>
        <v/>
      </c>
      <c r="D7" s="12" t="str">
        <f t="shared" si="1"/>
        <v/>
      </c>
      <c r="E7" s="12" t="str">
        <f t="shared" si="2"/>
        <v/>
      </c>
      <c r="F7" s="12" t="str">
        <f t="shared" si="3"/>
        <v/>
      </c>
      <c r="J7" s="89" t="s">
        <v>179</v>
      </c>
      <c r="K7" s="89" t="s">
        <v>178</v>
      </c>
      <c r="L7" s="90">
        <v>44666</v>
      </c>
    </row>
    <row r="8" spans="1:12" x14ac:dyDescent="0.25">
      <c r="A8" s="13" t="str">
        <f>IFERROR(IF(A7+1&lt;Template!$L$16,A7+1,""),"")</f>
        <v/>
      </c>
      <c r="B8" s="15"/>
      <c r="C8" s="12" t="str">
        <f t="shared" si="0"/>
        <v/>
      </c>
      <c r="D8" s="12" t="str">
        <f t="shared" si="1"/>
        <v/>
      </c>
      <c r="E8" s="12" t="str">
        <f t="shared" si="2"/>
        <v/>
      </c>
      <c r="F8" s="12" t="str">
        <f t="shared" si="3"/>
        <v/>
      </c>
      <c r="J8" s="89" t="s">
        <v>177</v>
      </c>
      <c r="K8" s="89" t="s">
        <v>176</v>
      </c>
      <c r="L8" s="90">
        <v>44667</v>
      </c>
    </row>
    <row r="9" spans="1:12" x14ac:dyDescent="0.25">
      <c r="A9" s="13" t="str">
        <f>IFERROR(IF(A8+1&lt;Template!$L$16,A8+1,""),"")</f>
        <v/>
      </c>
      <c r="B9" s="15"/>
      <c r="C9" s="12" t="str">
        <f t="shared" si="0"/>
        <v/>
      </c>
      <c r="D9" s="12" t="str">
        <f t="shared" si="1"/>
        <v/>
      </c>
      <c r="E9" s="12" t="str">
        <f t="shared" si="2"/>
        <v/>
      </c>
      <c r="F9" s="12" t="str">
        <f t="shared" si="3"/>
        <v/>
      </c>
      <c r="J9" s="89" t="s">
        <v>175</v>
      </c>
      <c r="K9" s="89" t="s">
        <v>174</v>
      </c>
      <c r="L9" s="90">
        <v>44668</v>
      </c>
    </row>
    <row r="10" spans="1:12" x14ac:dyDescent="0.25">
      <c r="A10" s="13" t="str">
        <f>IFERROR(IF(A9+1&lt;Template!$L$16,A9+1,""),"")</f>
        <v/>
      </c>
      <c r="B10" s="15"/>
      <c r="C10" s="12" t="str">
        <f t="shared" si="0"/>
        <v/>
      </c>
      <c r="D10" s="12" t="str">
        <f t="shared" si="1"/>
        <v/>
      </c>
      <c r="E10" s="12" t="str">
        <f t="shared" si="2"/>
        <v/>
      </c>
      <c r="F10" s="12" t="str">
        <f t="shared" si="3"/>
        <v/>
      </c>
      <c r="J10" s="89" t="s">
        <v>173</v>
      </c>
      <c r="K10" s="89" t="s">
        <v>168</v>
      </c>
      <c r="L10" s="90">
        <v>44669</v>
      </c>
    </row>
    <row r="11" spans="1:12" x14ac:dyDescent="0.25">
      <c r="A11" s="13" t="str">
        <f>IFERROR(IF(A10+1&lt;Template!$L$16,A10+1,""),"")</f>
        <v/>
      </c>
      <c r="B11" s="15"/>
      <c r="C11" s="12" t="str">
        <f t="shared" si="0"/>
        <v/>
      </c>
      <c r="D11" s="12" t="str">
        <f t="shared" si="1"/>
        <v/>
      </c>
      <c r="E11" s="12" t="str">
        <f t="shared" si="2"/>
        <v/>
      </c>
      <c r="F11" s="12" t="str">
        <f t="shared" si="3"/>
        <v/>
      </c>
      <c r="J11" s="89" t="s">
        <v>172</v>
      </c>
      <c r="K11" s="89" t="s">
        <v>166</v>
      </c>
      <c r="L11" s="90">
        <v>45041</v>
      </c>
    </row>
    <row r="12" spans="1:12" x14ac:dyDescent="0.25">
      <c r="A12" s="13" t="str">
        <f>IFERROR(IF(A11+1&lt;Template!$L$16,A11+1,""),"")</f>
        <v/>
      </c>
      <c r="B12" s="15"/>
      <c r="C12" s="12" t="str">
        <f t="shared" si="0"/>
        <v/>
      </c>
      <c r="D12" s="12" t="str">
        <f t="shared" si="1"/>
        <v/>
      </c>
      <c r="E12" s="12" t="str">
        <f t="shared" si="2"/>
        <v/>
      </c>
      <c r="F12" s="12" t="str">
        <f t="shared" si="3"/>
        <v/>
      </c>
      <c r="J12" s="89" t="s">
        <v>171</v>
      </c>
      <c r="K12" s="89" t="s">
        <v>168</v>
      </c>
      <c r="L12" s="90">
        <v>44725</v>
      </c>
    </row>
    <row r="13" spans="1:12" x14ac:dyDescent="0.25">
      <c r="A13" s="13" t="str">
        <f>IFERROR(IF(A12+1&lt;Template!$L$16,A12+1,""),"")</f>
        <v/>
      </c>
      <c r="B13" s="15"/>
      <c r="C13" s="12" t="str">
        <f t="shared" si="0"/>
        <v/>
      </c>
      <c r="D13" s="12" t="str">
        <f t="shared" si="1"/>
        <v/>
      </c>
      <c r="E13" s="12" t="str">
        <f t="shared" si="2"/>
        <v/>
      </c>
      <c r="F13" s="12" t="str">
        <f t="shared" si="3"/>
        <v/>
      </c>
      <c r="J13" s="89" t="s">
        <v>272</v>
      </c>
      <c r="K13" s="89" t="s">
        <v>180</v>
      </c>
      <c r="L13" s="90">
        <v>44826</v>
      </c>
    </row>
    <row r="14" spans="1:12" x14ac:dyDescent="0.25">
      <c r="A14" s="13" t="str">
        <f>IFERROR(IF(A13+1&lt;Template!$L$16,A13+1,""),"")</f>
        <v/>
      </c>
      <c r="B14" s="15"/>
      <c r="C14" s="12" t="str">
        <f t="shared" si="0"/>
        <v/>
      </c>
      <c r="D14" s="12" t="str">
        <f t="shared" si="1"/>
        <v/>
      </c>
      <c r="E14" s="12" t="str">
        <f t="shared" si="2"/>
        <v/>
      </c>
      <c r="F14" s="12" t="str">
        <f t="shared" si="3"/>
        <v/>
      </c>
      <c r="J14" s="89" t="s">
        <v>170</v>
      </c>
      <c r="K14" s="89" t="s">
        <v>168</v>
      </c>
      <c r="L14" s="90">
        <v>44837</v>
      </c>
    </row>
    <row r="15" spans="1:12" x14ac:dyDescent="0.25">
      <c r="A15" s="13" t="str">
        <f>IFERROR(IF(A14+1&lt;Template!$L$16,A14+1,""),"")</f>
        <v/>
      </c>
      <c r="B15" s="15"/>
      <c r="C15" s="12" t="str">
        <f t="shared" si="0"/>
        <v/>
      </c>
      <c r="D15" s="12" t="str">
        <f t="shared" si="1"/>
        <v/>
      </c>
      <c r="E15" s="12" t="str">
        <f t="shared" si="2"/>
        <v/>
      </c>
      <c r="F15" s="12" t="str">
        <f t="shared" si="3"/>
        <v/>
      </c>
      <c r="J15" s="89" t="s">
        <v>169</v>
      </c>
      <c r="K15" s="89" t="s">
        <v>174</v>
      </c>
      <c r="L15" s="90">
        <v>44920</v>
      </c>
    </row>
    <row r="16" spans="1:12" x14ac:dyDescent="0.25">
      <c r="A16" s="13" t="str">
        <f>IFERROR(IF(A15+1&lt;Template!$L$16,A15+1,""),"")</f>
        <v/>
      </c>
      <c r="B16" s="15"/>
      <c r="C16" s="12" t="str">
        <f t="shared" si="0"/>
        <v/>
      </c>
      <c r="D16" s="12" t="str">
        <f t="shared" si="1"/>
        <v/>
      </c>
      <c r="E16" s="12" t="str">
        <f t="shared" si="2"/>
        <v/>
      </c>
      <c r="F16" s="12" t="str">
        <f t="shared" si="3"/>
        <v/>
      </c>
      <c r="J16" s="89" t="s">
        <v>273</v>
      </c>
      <c r="K16" s="89" t="s">
        <v>166</v>
      </c>
      <c r="L16" s="90">
        <v>44922</v>
      </c>
    </row>
    <row r="17" spans="1:12" x14ac:dyDescent="0.25">
      <c r="A17" s="13" t="str">
        <f>IFERROR(IF(A16+1&lt;Template!$L$16,A16+1,""),"")</f>
        <v/>
      </c>
      <c r="B17" s="15"/>
      <c r="C17" s="12" t="str">
        <f t="shared" si="0"/>
        <v/>
      </c>
      <c r="D17" s="12" t="str">
        <f t="shared" si="1"/>
        <v/>
      </c>
      <c r="E17" s="12" t="str">
        <f t="shared" si="2"/>
        <v/>
      </c>
      <c r="F17" s="12" t="str">
        <f t="shared" si="3"/>
        <v/>
      </c>
      <c r="J17" s="89" t="s">
        <v>167</v>
      </c>
      <c r="K17" s="89" t="s">
        <v>168</v>
      </c>
      <c r="L17" s="90">
        <v>44921</v>
      </c>
    </row>
    <row r="18" spans="1:12" x14ac:dyDescent="0.25">
      <c r="A18" s="13" t="str">
        <f>IFERROR(IF(A17+1&lt;Template!$L$16,A17+1,""),"")</f>
        <v/>
      </c>
      <c r="B18" s="15"/>
      <c r="C18" s="12" t="str">
        <f t="shared" si="0"/>
        <v/>
      </c>
      <c r="D18" s="12" t="str">
        <f t="shared" si="1"/>
        <v/>
      </c>
      <c r="E18" s="12" t="str">
        <f t="shared" si="2"/>
        <v/>
      </c>
      <c r="F18" s="12" t="str">
        <f t="shared" si="3"/>
        <v/>
      </c>
      <c r="J18" s="67" t="s">
        <v>183</v>
      </c>
      <c r="K18" s="67" t="s">
        <v>174</v>
      </c>
      <c r="L18" s="68">
        <v>44927</v>
      </c>
    </row>
    <row r="19" spans="1:12" x14ac:dyDescent="0.25">
      <c r="A19" s="13" t="str">
        <f>IFERROR(IF(A18+1&lt;Template!$L$16,A18+1,""),"")</f>
        <v/>
      </c>
      <c r="B19" s="15"/>
      <c r="C19" s="12" t="str">
        <f t="shared" si="0"/>
        <v/>
      </c>
      <c r="D19" s="12" t="str">
        <f t="shared" si="1"/>
        <v/>
      </c>
      <c r="E19" s="12" t="str">
        <f t="shared" si="2"/>
        <v/>
      </c>
      <c r="F19" s="12" t="str">
        <f t="shared" si="3"/>
        <v/>
      </c>
      <c r="J19" s="67" t="s">
        <v>182</v>
      </c>
      <c r="K19" s="67" t="s">
        <v>168</v>
      </c>
      <c r="L19" s="68">
        <v>44928</v>
      </c>
    </row>
    <row r="20" spans="1:12" x14ac:dyDescent="0.25">
      <c r="A20" s="13" t="str">
        <f>IFERROR(IF(A19+1&lt;Template!$L$16,A19+1,""),"")</f>
        <v/>
      </c>
      <c r="B20" s="15"/>
      <c r="C20" s="12" t="str">
        <f t="shared" si="0"/>
        <v/>
      </c>
      <c r="D20" s="12" t="str">
        <f t="shared" si="1"/>
        <v/>
      </c>
      <c r="E20" s="12" t="str">
        <f t="shared" si="2"/>
        <v/>
      </c>
      <c r="F20" s="12" t="str">
        <f t="shared" si="3"/>
        <v/>
      </c>
      <c r="J20" s="67" t="s">
        <v>181</v>
      </c>
      <c r="K20" s="67" t="s">
        <v>180</v>
      </c>
      <c r="L20" s="68">
        <v>44952</v>
      </c>
    </row>
    <row r="21" spans="1:12" x14ac:dyDescent="0.25">
      <c r="A21" s="13" t="str">
        <f>IFERROR(IF(A20+1&lt;Template!$L$16,A20+1,""),"")</f>
        <v/>
      </c>
      <c r="B21" s="15"/>
      <c r="C21" s="12" t="str">
        <f t="shared" si="0"/>
        <v/>
      </c>
      <c r="D21" s="12" t="str">
        <f t="shared" si="1"/>
        <v/>
      </c>
      <c r="E21" s="12" t="str">
        <f t="shared" si="2"/>
        <v/>
      </c>
      <c r="F21" s="12" t="str">
        <f t="shared" si="3"/>
        <v/>
      </c>
      <c r="J21" s="67" t="s">
        <v>179</v>
      </c>
      <c r="K21" s="67" t="s">
        <v>178</v>
      </c>
      <c r="L21" s="68">
        <v>45023</v>
      </c>
    </row>
    <row r="22" spans="1:12" x14ac:dyDescent="0.25">
      <c r="A22" s="13" t="str">
        <f>IFERROR(IF(A21+1&lt;Template!$L$16,A21+1,""),"")</f>
        <v/>
      </c>
      <c r="B22" s="15"/>
      <c r="C22" s="12" t="str">
        <f t="shared" si="0"/>
        <v/>
      </c>
      <c r="D22" s="12" t="str">
        <f t="shared" si="1"/>
        <v/>
      </c>
      <c r="E22" s="12" t="str">
        <f t="shared" si="2"/>
        <v/>
      </c>
      <c r="F22" s="12" t="str">
        <f t="shared" si="3"/>
        <v/>
      </c>
      <c r="J22" s="67" t="s">
        <v>177</v>
      </c>
      <c r="K22" s="67" t="s">
        <v>176</v>
      </c>
      <c r="L22" s="68">
        <v>45024</v>
      </c>
    </row>
    <row r="23" spans="1:12" x14ac:dyDescent="0.25">
      <c r="A23" s="13" t="str">
        <f>IFERROR(IF(A22+1&lt;Template!$L$16,A22+1,""),"")</f>
        <v/>
      </c>
      <c r="B23" s="15"/>
      <c r="C23" s="12" t="str">
        <f t="shared" si="0"/>
        <v/>
      </c>
      <c r="D23" s="12" t="str">
        <f t="shared" si="1"/>
        <v/>
      </c>
      <c r="E23" s="12" t="str">
        <f t="shared" si="2"/>
        <v/>
      </c>
      <c r="F23" s="12" t="str">
        <f t="shared" si="3"/>
        <v/>
      </c>
      <c r="J23" s="67" t="s">
        <v>175</v>
      </c>
      <c r="K23" s="67" t="s">
        <v>174</v>
      </c>
      <c r="L23" s="68">
        <v>45025</v>
      </c>
    </row>
    <row r="24" spans="1:12" x14ac:dyDescent="0.25">
      <c r="A24" s="13" t="str">
        <f>IFERROR(IF(A23+1&lt;Template!$L$16,A23+1,""),"")</f>
        <v/>
      </c>
      <c r="B24" s="15"/>
      <c r="C24" s="12" t="str">
        <f t="shared" si="0"/>
        <v/>
      </c>
      <c r="D24" s="12" t="str">
        <f t="shared" si="1"/>
        <v/>
      </c>
      <c r="E24" s="12" t="str">
        <f t="shared" si="2"/>
        <v/>
      </c>
      <c r="F24" s="12" t="str">
        <f t="shared" si="3"/>
        <v/>
      </c>
      <c r="J24" s="67" t="s">
        <v>173</v>
      </c>
      <c r="K24" s="67" t="s">
        <v>168</v>
      </c>
      <c r="L24" s="68">
        <v>45026</v>
      </c>
    </row>
    <row r="25" spans="1:12" x14ac:dyDescent="0.25">
      <c r="A25" s="13" t="str">
        <f>IFERROR(IF(A24+1&lt;Template!$L$16,A24+1,""),"")</f>
        <v/>
      </c>
      <c r="B25" s="15"/>
      <c r="C25" s="12" t="str">
        <f t="shared" si="0"/>
        <v/>
      </c>
      <c r="D25" s="12" t="str">
        <f t="shared" si="1"/>
        <v/>
      </c>
      <c r="E25" s="12" t="str">
        <f t="shared" si="2"/>
        <v/>
      </c>
      <c r="F25" s="12" t="str">
        <f t="shared" si="3"/>
        <v/>
      </c>
      <c r="J25" s="67" t="s">
        <v>172</v>
      </c>
      <c r="K25" s="67" t="s">
        <v>166</v>
      </c>
      <c r="L25" s="68">
        <v>45041</v>
      </c>
    </row>
    <row r="26" spans="1:12" x14ac:dyDescent="0.25">
      <c r="A26" s="13" t="str">
        <f>IFERROR(IF(A25+1&lt;Template!$L$16,A25+1,""),"")</f>
        <v/>
      </c>
      <c r="B26" s="15"/>
      <c r="C26" s="12" t="str">
        <f t="shared" si="0"/>
        <v/>
      </c>
      <c r="D26" s="12" t="str">
        <f t="shared" si="1"/>
        <v/>
      </c>
      <c r="E26" s="12" t="str">
        <f t="shared" si="2"/>
        <v/>
      </c>
      <c r="F26" s="12" t="str">
        <f t="shared" si="3"/>
        <v/>
      </c>
      <c r="J26" s="67" t="s">
        <v>171</v>
      </c>
      <c r="K26" s="67" t="s">
        <v>168</v>
      </c>
      <c r="L26" s="68">
        <v>45089</v>
      </c>
    </row>
    <row r="27" spans="1:12" x14ac:dyDescent="0.25">
      <c r="A27" s="13" t="str">
        <f>IFERROR(IF(A26+1&lt;Template!$L$16,A26+1,""),"")</f>
        <v/>
      </c>
      <c r="B27" s="15"/>
      <c r="C27" s="12" t="str">
        <f t="shared" si="0"/>
        <v/>
      </c>
      <c r="D27" s="12" t="str">
        <f t="shared" si="1"/>
        <v/>
      </c>
      <c r="E27" s="12" t="str">
        <f t="shared" si="2"/>
        <v/>
      </c>
      <c r="F27" s="12" t="str">
        <f t="shared" si="3"/>
        <v/>
      </c>
      <c r="J27" s="67" t="s">
        <v>170</v>
      </c>
      <c r="K27" s="67" t="s">
        <v>168</v>
      </c>
      <c r="L27" s="68">
        <v>45201</v>
      </c>
    </row>
    <row r="28" spans="1:12" x14ac:dyDescent="0.25">
      <c r="A28" s="13" t="str">
        <f>IFERROR(IF(A27+1&lt;Template!$L$16,A27+1,""),"")</f>
        <v/>
      </c>
      <c r="B28" s="15"/>
      <c r="C28" s="12" t="str">
        <f t="shared" si="0"/>
        <v/>
      </c>
      <c r="D28" s="12" t="str">
        <f t="shared" si="1"/>
        <v/>
      </c>
      <c r="E28" s="12" t="str">
        <f t="shared" si="2"/>
        <v/>
      </c>
      <c r="F28" s="12" t="str">
        <f t="shared" si="3"/>
        <v/>
      </c>
      <c r="J28" s="67" t="s">
        <v>169</v>
      </c>
      <c r="K28" s="67" t="s">
        <v>168</v>
      </c>
      <c r="L28" s="68">
        <v>45285</v>
      </c>
    </row>
    <row r="29" spans="1:12" x14ac:dyDescent="0.25">
      <c r="A29" s="13" t="str">
        <f>IFERROR(IF(A28+1&lt;Template!$L$16,A28+1,""),"")</f>
        <v/>
      </c>
      <c r="B29" s="15"/>
      <c r="C29" s="12" t="str">
        <f t="shared" si="0"/>
        <v/>
      </c>
      <c r="D29" s="12" t="str">
        <f t="shared" si="1"/>
        <v/>
      </c>
      <c r="E29" s="12" t="str">
        <f t="shared" si="2"/>
        <v/>
      </c>
      <c r="F29" s="12" t="str">
        <f t="shared" si="3"/>
        <v/>
      </c>
      <c r="J29" s="67" t="s">
        <v>167</v>
      </c>
      <c r="K29" s="67" t="s">
        <v>166</v>
      </c>
      <c r="L29" s="68">
        <v>45286</v>
      </c>
    </row>
    <row r="30" spans="1:12" x14ac:dyDescent="0.25">
      <c r="A30" s="13" t="str">
        <f>IFERROR(IF(A29+1&lt;Template!$L$16,A29+1,""),"")</f>
        <v/>
      </c>
      <c r="B30" s="15"/>
      <c r="C30" s="12" t="str">
        <f t="shared" si="0"/>
        <v/>
      </c>
      <c r="D30" s="12" t="str">
        <f t="shared" si="1"/>
        <v/>
      </c>
      <c r="E30" s="12" t="str">
        <f t="shared" si="2"/>
        <v/>
      </c>
      <c r="F30" s="12" t="str">
        <f t="shared" si="3"/>
        <v/>
      </c>
      <c r="J30" s="69" t="s">
        <v>183</v>
      </c>
      <c r="K30" s="69" t="s">
        <v>168</v>
      </c>
      <c r="L30" s="70">
        <v>45292</v>
      </c>
    </row>
    <row r="31" spans="1:12" x14ac:dyDescent="0.25">
      <c r="A31" s="13" t="str">
        <f>IFERROR(IF(A30+1&lt;Template!$L$16,A30+1,""),"")</f>
        <v/>
      </c>
      <c r="B31" s="15"/>
      <c r="C31" s="12" t="str">
        <f t="shared" si="0"/>
        <v/>
      </c>
      <c r="D31" s="12" t="str">
        <f t="shared" si="1"/>
        <v/>
      </c>
      <c r="E31" s="12" t="str">
        <f t="shared" si="2"/>
        <v/>
      </c>
      <c r="F31" s="12" t="str">
        <f t="shared" si="3"/>
        <v/>
      </c>
      <c r="J31" s="69" t="s">
        <v>181</v>
      </c>
      <c r="K31" s="69" t="s">
        <v>178</v>
      </c>
      <c r="L31" s="70">
        <v>45317</v>
      </c>
    </row>
    <row r="32" spans="1:12" x14ac:dyDescent="0.25">
      <c r="A32" s="13" t="str">
        <f>IFERROR(IF(A31+1&lt;Template!$L$16,A31+1,""),"")</f>
        <v/>
      </c>
      <c r="B32" s="15"/>
      <c r="C32" s="12" t="str">
        <f t="shared" si="0"/>
        <v/>
      </c>
      <c r="D32" s="12" t="str">
        <f t="shared" si="1"/>
        <v/>
      </c>
      <c r="E32" s="12" t="str">
        <f t="shared" si="2"/>
        <v/>
      </c>
      <c r="F32" s="12" t="str">
        <f t="shared" si="3"/>
        <v/>
      </c>
      <c r="J32" s="69" t="s">
        <v>179</v>
      </c>
      <c r="K32" s="69" t="s">
        <v>178</v>
      </c>
      <c r="L32" s="70">
        <v>45380</v>
      </c>
    </row>
    <row r="33" spans="1:12" x14ac:dyDescent="0.25">
      <c r="A33" s="13" t="str">
        <f>IFERROR(IF(A32+1&lt;Template!$L$16,A32+1,""),"")</f>
        <v/>
      </c>
      <c r="B33" s="15"/>
      <c r="C33" s="12" t="str">
        <f t="shared" si="0"/>
        <v/>
      </c>
      <c r="D33" s="12" t="str">
        <f t="shared" si="1"/>
        <v/>
      </c>
      <c r="E33" s="12" t="str">
        <f t="shared" si="2"/>
        <v/>
      </c>
      <c r="F33" s="12" t="str">
        <f t="shared" si="3"/>
        <v/>
      </c>
      <c r="J33" s="69" t="s">
        <v>177</v>
      </c>
      <c r="K33" s="69" t="s">
        <v>176</v>
      </c>
      <c r="L33" s="70">
        <v>45381</v>
      </c>
    </row>
    <row r="34" spans="1:12" x14ac:dyDescent="0.25">
      <c r="A34" s="13" t="str">
        <f>IFERROR(IF(A33+1&lt;Template!$L$16,A33+1,""),"")</f>
        <v/>
      </c>
      <c r="B34" s="15"/>
      <c r="C34" s="12" t="str">
        <f t="shared" si="0"/>
        <v/>
      </c>
      <c r="D34" s="12" t="str">
        <f t="shared" si="1"/>
        <v/>
      </c>
      <c r="E34" s="12" t="str">
        <f t="shared" si="2"/>
        <v/>
      </c>
      <c r="F34" s="12" t="str">
        <f t="shared" si="3"/>
        <v/>
      </c>
      <c r="J34" s="69" t="s">
        <v>175</v>
      </c>
      <c r="K34" s="69" t="s">
        <v>174</v>
      </c>
      <c r="L34" s="70">
        <v>45382</v>
      </c>
    </row>
    <row r="35" spans="1:12" x14ac:dyDescent="0.25">
      <c r="A35" s="13" t="str">
        <f>IFERROR(IF(A34+1&lt;Template!$L$16,A34+1,""),"")</f>
        <v/>
      </c>
      <c r="B35" s="15"/>
      <c r="C35" s="12" t="str">
        <f t="shared" si="0"/>
        <v/>
      </c>
      <c r="D35" s="12" t="str">
        <f t="shared" si="1"/>
        <v/>
      </c>
      <c r="E35" s="12" t="str">
        <f t="shared" si="2"/>
        <v/>
      </c>
      <c r="F35" s="12" t="str">
        <f t="shared" si="3"/>
        <v/>
      </c>
      <c r="J35" s="69" t="s">
        <v>173</v>
      </c>
      <c r="K35" s="69" t="s">
        <v>168</v>
      </c>
      <c r="L35" s="70">
        <v>45383</v>
      </c>
    </row>
    <row r="36" spans="1:12" x14ac:dyDescent="0.25">
      <c r="A36" s="13" t="str">
        <f>IFERROR(IF(A35+1&lt;Template!$L$16,A35+1,""),"")</f>
        <v/>
      </c>
      <c r="B36" s="15"/>
      <c r="C36" s="12" t="str">
        <f t="shared" si="0"/>
        <v/>
      </c>
      <c r="D36" s="12" t="str">
        <f t="shared" si="1"/>
        <v/>
      </c>
      <c r="E36" s="12" t="str">
        <f t="shared" si="2"/>
        <v/>
      </c>
      <c r="F36" s="12" t="str">
        <f t="shared" si="3"/>
        <v/>
      </c>
      <c r="J36" s="69" t="s">
        <v>172</v>
      </c>
      <c r="K36" s="69" t="s">
        <v>180</v>
      </c>
      <c r="L36" s="70">
        <v>45407</v>
      </c>
    </row>
    <row r="37" spans="1:12" x14ac:dyDescent="0.25">
      <c r="A37" s="13" t="str">
        <f>IFERROR(IF(A36+1&lt;Template!$L$16,A36+1,""),"")</f>
        <v/>
      </c>
      <c r="B37" s="15"/>
      <c r="C37" s="12" t="str">
        <f t="shared" si="0"/>
        <v/>
      </c>
      <c r="D37" s="12" t="str">
        <f t="shared" si="1"/>
        <v/>
      </c>
      <c r="E37" s="12" t="str">
        <f t="shared" si="2"/>
        <v/>
      </c>
      <c r="F37" s="12" t="str">
        <f t="shared" si="3"/>
        <v/>
      </c>
      <c r="J37" s="69" t="s">
        <v>171</v>
      </c>
      <c r="K37" s="69" t="s">
        <v>168</v>
      </c>
      <c r="L37" s="70">
        <v>45453</v>
      </c>
    </row>
    <row r="38" spans="1:12" s="12" customFormat="1" x14ac:dyDescent="0.25">
      <c r="A38" s="13" t="str">
        <f>IFERROR(IF(A37+1&lt;Template!$L$16,A37+1,""),"")</f>
        <v/>
      </c>
      <c r="B38" s="15"/>
      <c r="C38" s="12" t="str">
        <f t="shared" si="0"/>
        <v/>
      </c>
      <c r="D38" s="12" t="str">
        <f t="shared" si="1"/>
        <v/>
      </c>
      <c r="E38" s="12" t="str">
        <f t="shared" si="2"/>
        <v/>
      </c>
      <c r="F38" s="12" t="str">
        <f t="shared" si="3"/>
        <v/>
      </c>
      <c r="J38" s="69" t="s">
        <v>170</v>
      </c>
      <c r="K38" s="69" t="s">
        <v>168</v>
      </c>
      <c r="L38" s="70">
        <v>45572</v>
      </c>
    </row>
    <row r="39" spans="1:12" s="12" customFormat="1" x14ac:dyDescent="0.25">
      <c r="A39" s="13" t="str">
        <f>IFERROR(IF(A38+1&lt;Template!$L$16,A38+1,""),"")</f>
        <v/>
      </c>
      <c r="B39" s="15"/>
      <c r="C39" s="12" t="str">
        <f t="shared" si="0"/>
        <v/>
      </c>
      <c r="D39" s="12" t="str">
        <f t="shared" si="1"/>
        <v/>
      </c>
      <c r="E39" s="12" t="str">
        <f t="shared" si="2"/>
        <v/>
      </c>
      <c r="F39" s="12" t="str">
        <f t="shared" si="3"/>
        <v/>
      </c>
      <c r="J39" s="69" t="s">
        <v>169</v>
      </c>
      <c r="K39" s="69" t="s">
        <v>192</v>
      </c>
      <c r="L39" s="70">
        <v>45651</v>
      </c>
    </row>
    <row r="40" spans="1:12" s="12" customFormat="1" x14ac:dyDescent="0.25">
      <c r="A40" s="13" t="str">
        <f>IFERROR(IF(A39+1&lt;Template!$L$16,A39+1,""),"")</f>
        <v/>
      </c>
      <c r="B40" s="15"/>
      <c r="C40" s="12" t="str">
        <f t="shared" si="0"/>
        <v/>
      </c>
      <c r="D40" s="12" t="str">
        <f t="shared" si="1"/>
        <v/>
      </c>
      <c r="E40" s="12" t="str">
        <f t="shared" si="2"/>
        <v/>
      </c>
      <c r="F40" s="12" t="str">
        <f t="shared" si="3"/>
        <v/>
      </c>
      <c r="J40" s="69" t="s">
        <v>167</v>
      </c>
      <c r="K40" s="69" t="s">
        <v>180</v>
      </c>
      <c r="L40" s="70">
        <v>45652</v>
      </c>
    </row>
    <row r="41" spans="1:12" s="12" customFormat="1" x14ac:dyDescent="0.25">
      <c r="A41" s="13" t="str">
        <f>IFERROR(IF(A40+1&lt;Template!$L$16,A40+1,""),"")</f>
        <v/>
      </c>
      <c r="B41" s="15"/>
      <c r="C41" s="12" t="str">
        <f t="shared" si="0"/>
        <v/>
      </c>
      <c r="D41" s="12" t="str">
        <f t="shared" si="1"/>
        <v/>
      </c>
      <c r="E41" s="12" t="str">
        <f t="shared" si="2"/>
        <v/>
      </c>
      <c r="F41" s="12" t="str">
        <f t="shared" si="3"/>
        <v/>
      </c>
      <c r="J41" s="71" t="s">
        <v>183</v>
      </c>
      <c r="K41" s="71" t="s">
        <v>192</v>
      </c>
      <c r="L41" s="72">
        <v>45658</v>
      </c>
    </row>
    <row r="42" spans="1:12" s="12" customFormat="1" x14ac:dyDescent="0.25">
      <c r="A42" s="13" t="str">
        <f>IFERROR(IF(A41+1&lt;Template!$L$16,A41+1,""),"")</f>
        <v/>
      </c>
      <c r="B42" s="15"/>
      <c r="C42" s="12" t="str">
        <f t="shared" si="0"/>
        <v/>
      </c>
      <c r="D42" s="12" t="str">
        <f t="shared" si="1"/>
        <v/>
      </c>
      <c r="E42" s="12" t="str">
        <f t="shared" si="2"/>
        <v/>
      </c>
      <c r="F42" s="12" t="str">
        <f t="shared" si="3"/>
        <v/>
      </c>
      <c r="J42" s="71" t="s">
        <v>181</v>
      </c>
      <c r="K42" s="71" t="s">
        <v>168</v>
      </c>
      <c r="L42" s="72">
        <v>45684</v>
      </c>
    </row>
    <row r="43" spans="1:12" s="12" customFormat="1" x14ac:dyDescent="0.25">
      <c r="A43" s="13" t="str">
        <f>IFERROR(IF(A42+1&lt;Template!$L$16,A42+1,""),"")</f>
        <v/>
      </c>
      <c r="B43" s="15"/>
      <c r="C43" s="12" t="str">
        <f t="shared" si="0"/>
        <v/>
      </c>
      <c r="D43" s="12" t="str">
        <f t="shared" si="1"/>
        <v/>
      </c>
      <c r="E43" s="12" t="str">
        <f t="shared" si="2"/>
        <v/>
      </c>
      <c r="F43" s="12" t="str">
        <f t="shared" si="3"/>
        <v/>
      </c>
      <c r="J43" s="71" t="s">
        <v>179</v>
      </c>
      <c r="K43" s="71" t="s">
        <v>178</v>
      </c>
      <c r="L43" s="72">
        <v>45765</v>
      </c>
    </row>
    <row r="44" spans="1:12" s="12" customFormat="1" x14ac:dyDescent="0.25">
      <c r="A44" s="13" t="str">
        <f>IFERROR(IF(A43+1&lt;Template!$L$16,A43+1,""),"")</f>
        <v/>
      </c>
      <c r="B44" s="15"/>
      <c r="C44" s="12" t="str">
        <f t="shared" si="0"/>
        <v/>
      </c>
      <c r="D44" s="12" t="str">
        <f t="shared" si="1"/>
        <v/>
      </c>
      <c r="E44" s="12" t="str">
        <f t="shared" si="2"/>
        <v/>
      </c>
      <c r="F44" s="12" t="str">
        <f t="shared" si="3"/>
        <v/>
      </c>
      <c r="J44" s="71" t="s">
        <v>177</v>
      </c>
      <c r="K44" s="71" t="s">
        <v>176</v>
      </c>
      <c r="L44" s="72">
        <v>45766</v>
      </c>
    </row>
    <row r="45" spans="1:12" s="12" customFormat="1" x14ac:dyDescent="0.25">
      <c r="A45" s="13" t="str">
        <f>IFERROR(IF(A44+1&lt;Template!$L$16,A44+1,""),"")</f>
        <v/>
      </c>
      <c r="B45" s="15"/>
      <c r="C45" s="12" t="str">
        <f t="shared" si="0"/>
        <v/>
      </c>
      <c r="D45" s="12" t="str">
        <f t="shared" si="1"/>
        <v/>
      </c>
      <c r="E45" s="12" t="str">
        <f t="shared" si="2"/>
        <v/>
      </c>
      <c r="F45" s="12" t="str">
        <f t="shared" si="3"/>
        <v/>
      </c>
      <c r="J45" s="71" t="s">
        <v>175</v>
      </c>
      <c r="K45" s="71" t="s">
        <v>174</v>
      </c>
      <c r="L45" s="72">
        <v>45767</v>
      </c>
    </row>
    <row r="46" spans="1:12" s="12" customFormat="1" x14ac:dyDescent="0.25">
      <c r="A46" s="13" t="str">
        <f>IFERROR(IF(A45+1&lt;Template!$L$16,A45+1,""),"")</f>
        <v/>
      </c>
      <c r="B46" s="15"/>
      <c r="C46" s="12" t="str">
        <f t="shared" si="0"/>
        <v/>
      </c>
      <c r="D46" s="12" t="str">
        <f t="shared" si="1"/>
        <v/>
      </c>
      <c r="E46" s="12" t="str">
        <f t="shared" si="2"/>
        <v/>
      </c>
      <c r="F46" s="12" t="str">
        <f t="shared" si="3"/>
        <v/>
      </c>
      <c r="J46" s="71" t="s">
        <v>173</v>
      </c>
      <c r="K46" s="71" t="s">
        <v>168</v>
      </c>
      <c r="L46" s="72">
        <v>45768</v>
      </c>
    </row>
    <row r="47" spans="1:12" s="12" customFormat="1" x14ac:dyDescent="0.25">
      <c r="A47" s="13" t="str">
        <f>IFERROR(IF(A46+1&lt;Template!$L$16,A46+1,""),"")</f>
        <v/>
      </c>
      <c r="B47" s="15"/>
      <c r="C47" s="12" t="str">
        <f t="shared" si="0"/>
        <v/>
      </c>
      <c r="D47" s="12" t="str">
        <f t="shared" si="1"/>
        <v/>
      </c>
      <c r="E47" s="12" t="str">
        <f t="shared" si="2"/>
        <v/>
      </c>
      <c r="F47" s="12" t="str">
        <f t="shared" si="3"/>
        <v/>
      </c>
      <c r="J47" s="71" t="s">
        <v>172</v>
      </c>
      <c r="K47" s="71" t="s">
        <v>178</v>
      </c>
      <c r="L47" s="72">
        <v>45772</v>
      </c>
    </row>
    <row r="48" spans="1:12" s="12" customFormat="1" x14ac:dyDescent="0.25">
      <c r="A48" s="13" t="str">
        <f>IFERROR(IF(A47+1&lt;Template!$L$16,A47+1,""),"")</f>
        <v/>
      </c>
      <c r="B48" s="15"/>
      <c r="C48" s="12" t="str">
        <f t="shared" si="0"/>
        <v/>
      </c>
      <c r="D48" s="12" t="str">
        <f t="shared" si="1"/>
        <v/>
      </c>
      <c r="E48" s="12" t="str">
        <f t="shared" si="2"/>
        <v/>
      </c>
      <c r="F48" s="12" t="str">
        <f t="shared" si="3"/>
        <v/>
      </c>
      <c r="J48" s="71" t="s">
        <v>171</v>
      </c>
      <c r="K48" s="71" t="s">
        <v>168</v>
      </c>
      <c r="L48" s="73">
        <v>45817</v>
      </c>
    </row>
    <row r="49" spans="1:12" s="12" customFormat="1" x14ac:dyDescent="0.25">
      <c r="A49" s="13" t="str">
        <f>IFERROR(IF(A48+1&lt;Template!$L$16,A48+1,""),"")</f>
        <v/>
      </c>
      <c r="B49" s="15"/>
      <c r="C49" s="12" t="str">
        <f t="shared" si="0"/>
        <v/>
      </c>
      <c r="D49" s="12" t="str">
        <f t="shared" si="1"/>
        <v/>
      </c>
      <c r="E49" s="12" t="str">
        <f t="shared" si="2"/>
        <v/>
      </c>
      <c r="F49" s="12" t="str">
        <f t="shared" si="3"/>
        <v/>
      </c>
      <c r="J49" s="71" t="s">
        <v>170</v>
      </c>
      <c r="K49" s="71" t="s">
        <v>168</v>
      </c>
      <c r="L49" s="73">
        <v>45936</v>
      </c>
    </row>
    <row r="50" spans="1:12" s="12" customFormat="1" x14ac:dyDescent="0.25">
      <c r="A50" s="13" t="str">
        <f>IFERROR(IF(A49+1&lt;Template!$L$16,A49+1,""),"")</f>
        <v/>
      </c>
      <c r="B50" s="15"/>
      <c r="C50" s="12" t="str">
        <f t="shared" si="0"/>
        <v/>
      </c>
      <c r="D50" s="12" t="str">
        <f t="shared" si="1"/>
        <v/>
      </c>
      <c r="E50" s="12" t="str">
        <f t="shared" si="2"/>
        <v/>
      </c>
      <c r="F50" s="12" t="str">
        <f t="shared" si="3"/>
        <v/>
      </c>
      <c r="J50" s="71" t="s">
        <v>169</v>
      </c>
      <c r="K50" s="71" t="s">
        <v>180</v>
      </c>
      <c r="L50" s="73">
        <v>46016</v>
      </c>
    </row>
    <row r="51" spans="1:12" s="12" customFormat="1" x14ac:dyDescent="0.25">
      <c r="A51" s="13" t="str">
        <f>IFERROR(IF(A50+1&lt;Template!$L$16,A50+1,""),"")</f>
        <v/>
      </c>
      <c r="B51" s="15"/>
      <c r="C51" s="12" t="str">
        <f t="shared" si="0"/>
        <v/>
      </c>
      <c r="D51" s="12" t="str">
        <f t="shared" si="1"/>
        <v/>
      </c>
      <c r="E51" s="12" t="str">
        <f t="shared" si="2"/>
        <v/>
      </c>
      <c r="F51" s="12" t="str">
        <f t="shared" si="3"/>
        <v/>
      </c>
      <c r="J51" s="71" t="s">
        <v>167</v>
      </c>
      <c r="K51" s="71" t="s">
        <v>178</v>
      </c>
      <c r="L51" s="73">
        <v>46017</v>
      </c>
    </row>
    <row r="52" spans="1:12" s="12" customFormat="1" x14ac:dyDescent="0.25">
      <c r="A52" s="13" t="str">
        <f>IFERROR(IF(A51+1&lt;Template!$L$16,A51+1,""),"")</f>
        <v/>
      </c>
      <c r="B52" s="15"/>
      <c r="C52" s="12" t="str">
        <f t="shared" si="0"/>
        <v/>
      </c>
      <c r="D52" s="12" t="str">
        <f t="shared" si="1"/>
        <v/>
      </c>
      <c r="E52" s="12" t="str">
        <f t="shared" si="2"/>
        <v/>
      </c>
      <c r="F52" s="12" t="str">
        <f t="shared" si="3"/>
        <v/>
      </c>
      <c r="J52" s="74" t="s">
        <v>183</v>
      </c>
      <c r="K52" s="74" t="s">
        <v>180</v>
      </c>
      <c r="L52" s="75">
        <v>46023</v>
      </c>
    </row>
    <row r="53" spans="1:12" s="12" customFormat="1" x14ac:dyDescent="0.25">
      <c r="A53" s="13" t="str">
        <f>IFERROR(IF(A52+1&lt;Template!$L$16,A52+1,""),"")</f>
        <v/>
      </c>
      <c r="B53" s="15"/>
      <c r="C53" s="12" t="str">
        <f t="shared" si="0"/>
        <v/>
      </c>
      <c r="D53" s="12" t="str">
        <f t="shared" si="1"/>
        <v/>
      </c>
      <c r="E53" s="12" t="str">
        <f t="shared" si="2"/>
        <v/>
      </c>
      <c r="F53" s="12" t="str">
        <f t="shared" si="3"/>
        <v/>
      </c>
      <c r="J53" s="74" t="s">
        <v>181</v>
      </c>
      <c r="K53" s="74" t="s">
        <v>168</v>
      </c>
      <c r="L53" s="75">
        <v>46048</v>
      </c>
    </row>
    <row r="54" spans="1:12" s="12" customFormat="1" x14ac:dyDescent="0.25">
      <c r="A54" s="13" t="str">
        <f>IFERROR(IF(A53+1&lt;Template!$L$16,A53+1,""),"")</f>
        <v/>
      </c>
      <c r="B54" s="15"/>
      <c r="C54" s="12" t="str">
        <f t="shared" si="0"/>
        <v/>
      </c>
      <c r="D54" s="12" t="str">
        <f t="shared" si="1"/>
        <v/>
      </c>
      <c r="E54" s="12" t="str">
        <f t="shared" si="2"/>
        <v/>
      </c>
      <c r="F54" s="12" t="str">
        <f t="shared" si="3"/>
        <v/>
      </c>
      <c r="J54" s="74" t="s">
        <v>179</v>
      </c>
      <c r="K54" s="74" t="s">
        <v>178</v>
      </c>
      <c r="L54" s="75">
        <v>46115</v>
      </c>
    </row>
    <row r="55" spans="1:12" s="12" customFormat="1" x14ac:dyDescent="0.25">
      <c r="A55" s="13" t="str">
        <f>IFERROR(IF(A54+1&lt;Template!$L$16,A54+1,""),"")</f>
        <v/>
      </c>
      <c r="B55" s="15"/>
      <c r="C55" s="12" t="str">
        <f t="shared" si="0"/>
        <v/>
      </c>
      <c r="D55" s="12" t="str">
        <f t="shared" si="1"/>
        <v/>
      </c>
      <c r="E55" s="12" t="str">
        <f t="shared" si="2"/>
        <v/>
      </c>
      <c r="F55" s="12" t="str">
        <f t="shared" si="3"/>
        <v/>
      </c>
      <c r="J55" s="74" t="s">
        <v>177</v>
      </c>
      <c r="K55" s="74" t="s">
        <v>176</v>
      </c>
      <c r="L55" s="75">
        <v>46116</v>
      </c>
    </row>
    <row r="56" spans="1:12" s="12" customFormat="1" x14ac:dyDescent="0.25">
      <c r="A56" s="13" t="str">
        <f>IFERROR(IF(A55+1&lt;Template!$L$16,A55+1,""),"")</f>
        <v/>
      </c>
      <c r="B56" s="15"/>
      <c r="C56" s="12" t="str">
        <f t="shared" si="0"/>
        <v/>
      </c>
      <c r="D56" s="12" t="str">
        <f t="shared" si="1"/>
        <v/>
      </c>
      <c r="E56" s="12" t="str">
        <f t="shared" si="2"/>
        <v/>
      </c>
      <c r="F56" s="12" t="str">
        <f t="shared" si="3"/>
        <v/>
      </c>
      <c r="J56" s="74" t="s">
        <v>175</v>
      </c>
      <c r="K56" s="74" t="s">
        <v>174</v>
      </c>
      <c r="L56" s="75">
        <v>46117</v>
      </c>
    </row>
    <row r="57" spans="1:12" s="12" customFormat="1" x14ac:dyDescent="0.25">
      <c r="A57" s="13" t="str">
        <f>IFERROR(IF(A56+1&lt;Template!$L$16,A56+1,""),"")</f>
        <v/>
      </c>
      <c r="B57" s="15"/>
      <c r="C57" s="12" t="str">
        <f t="shared" si="0"/>
        <v/>
      </c>
      <c r="D57" s="12" t="str">
        <f t="shared" si="1"/>
        <v/>
      </c>
      <c r="E57" s="12" t="str">
        <f t="shared" si="2"/>
        <v/>
      </c>
      <c r="F57" s="12" t="str">
        <f t="shared" si="3"/>
        <v/>
      </c>
      <c r="J57" s="74" t="s">
        <v>173</v>
      </c>
      <c r="K57" s="74" t="s">
        <v>168</v>
      </c>
      <c r="L57" s="75">
        <v>46118</v>
      </c>
    </row>
    <row r="58" spans="1:12" s="12" customFormat="1" x14ac:dyDescent="0.25">
      <c r="A58" s="13" t="str">
        <f>IFERROR(IF(A57+1&lt;Template!$L$16,A57+1,""),"")</f>
        <v/>
      </c>
      <c r="B58" s="15"/>
      <c r="C58" s="12" t="str">
        <f t="shared" si="0"/>
        <v/>
      </c>
      <c r="D58" s="12" t="str">
        <f t="shared" si="1"/>
        <v/>
      </c>
      <c r="E58" s="12" t="str">
        <f t="shared" si="2"/>
        <v/>
      </c>
      <c r="F58" s="12" t="str">
        <f t="shared" si="3"/>
        <v/>
      </c>
      <c r="J58" s="74" t="s">
        <v>172</v>
      </c>
      <c r="K58" s="74" t="s">
        <v>176</v>
      </c>
      <c r="L58" s="75">
        <v>46137</v>
      </c>
    </row>
    <row r="59" spans="1:12" s="12" customFormat="1" x14ac:dyDescent="0.25">
      <c r="A59" s="13" t="str">
        <f>IFERROR(IF(A58+1&lt;Template!$L$16,A58+1,""),"")</f>
        <v/>
      </c>
      <c r="B59" s="15"/>
      <c r="C59" s="12" t="str">
        <f t="shared" si="0"/>
        <v/>
      </c>
      <c r="D59" s="12" t="str">
        <f t="shared" si="1"/>
        <v/>
      </c>
      <c r="E59" s="12" t="str">
        <f t="shared" si="2"/>
        <v/>
      </c>
      <c r="F59" s="12" t="str">
        <f t="shared" si="3"/>
        <v/>
      </c>
      <c r="J59" s="74" t="s">
        <v>171</v>
      </c>
      <c r="K59" s="74" t="s">
        <v>168</v>
      </c>
      <c r="L59" s="75">
        <v>46182</v>
      </c>
    </row>
    <row r="60" spans="1:12" s="12" customFormat="1" x14ac:dyDescent="0.25">
      <c r="A60" s="13" t="str">
        <f>IFERROR(IF(A59+1&lt;Template!$L$16,A59+1,""),"")</f>
        <v/>
      </c>
      <c r="B60" s="15"/>
      <c r="C60" s="12" t="str">
        <f t="shared" si="0"/>
        <v/>
      </c>
      <c r="D60" s="12" t="str">
        <f t="shared" si="1"/>
        <v/>
      </c>
      <c r="E60" s="12" t="str">
        <f t="shared" si="2"/>
        <v/>
      </c>
      <c r="F60" s="12" t="str">
        <f t="shared" si="3"/>
        <v/>
      </c>
      <c r="J60" s="74" t="s">
        <v>170</v>
      </c>
      <c r="K60" s="74" t="s">
        <v>168</v>
      </c>
      <c r="L60" s="75">
        <v>46301</v>
      </c>
    </row>
    <row r="61" spans="1:12" s="12" customFormat="1" x14ac:dyDescent="0.25">
      <c r="A61" s="13" t="str">
        <f>IFERROR(IF(A60+1&lt;Template!$L$16,A60+1,""),"")</f>
        <v/>
      </c>
      <c r="B61" s="15"/>
      <c r="C61" s="12" t="str">
        <f t="shared" si="0"/>
        <v/>
      </c>
      <c r="D61" s="12" t="str">
        <f t="shared" si="1"/>
        <v/>
      </c>
      <c r="E61" s="12" t="str">
        <f t="shared" si="2"/>
        <v/>
      </c>
      <c r="F61" s="12" t="str">
        <f t="shared" si="3"/>
        <v/>
      </c>
      <c r="J61" s="74" t="s">
        <v>169</v>
      </c>
      <c r="K61" s="74" t="s">
        <v>180</v>
      </c>
      <c r="L61" s="75">
        <v>46381</v>
      </c>
    </row>
    <row r="62" spans="1:12" s="12" customFormat="1" x14ac:dyDescent="0.25">
      <c r="A62" s="13" t="str">
        <f>IFERROR(IF(A61+1&lt;Template!$L$16,A61+1,""),"")</f>
        <v/>
      </c>
      <c r="B62" s="15"/>
      <c r="C62" s="12" t="str">
        <f t="shared" si="0"/>
        <v/>
      </c>
      <c r="D62" s="12" t="str">
        <f t="shared" si="1"/>
        <v/>
      </c>
      <c r="E62" s="12" t="str">
        <f t="shared" si="2"/>
        <v/>
      </c>
      <c r="F62" s="12" t="str">
        <f t="shared" si="3"/>
        <v/>
      </c>
      <c r="J62" s="74" t="s">
        <v>167</v>
      </c>
      <c r="K62" s="74" t="s">
        <v>176</v>
      </c>
      <c r="L62" s="75">
        <v>46382</v>
      </c>
    </row>
    <row r="63" spans="1:12" s="12" customFormat="1" x14ac:dyDescent="0.25">
      <c r="A63" s="13" t="str">
        <f>IFERROR(IF(A62+1&lt;Template!$L$16,A62+1,""),"")</f>
        <v/>
      </c>
      <c r="B63" s="15"/>
      <c r="C63" s="12" t="str">
        <f t="shared" si="0"/>
        <v/>
      </c>
      <c r="D63" s="12" t="str">
        <f t="shared" si="1"/>
        <v/>
      </c>
      <c r="E63" s="12" t="str">
        <f t="shared" si="2"/>
        <v/>
      </c>
      <c r="F63" s="12" t="str">
        <f t="shared" si="3"/>
        <v/>
      </c>
      <c r="J63" s="74" t="s">
        <v>263</v>
      </c>
      <c r="K63" s="74" t="s">
        <v>168</v>
      </c>
      <c r="L63" s="75">
        <v>46384</v>
      </c>
    </row>
    <row r="64" spans="1:12" s="12" customFormat="1" x14ac:dyDescent="0.25">
      <c r="A64" s="13" t="str">
        <f>IFERROR(IF(A63+1&lt;Template!$L$16,A63+1,""),"")</f>
        <v/>
      </c>
      <c r="B64" s="15"/>
      <c r="C64" s="12" t="str">
        <f t="shared" si="0"/>
        <v/>
      </c>
      <c r="D64" s="12" t="str">
        <f t="shared" si="1"/>
        <v/>
      </c>
      <c r="E64" s="12" t="str">
        <f t="shared" si="2"/>
        <v/>
      </c>
      <c r="F64" s="12" t="str">
        <f t="shared" si="3"/>
        <v/>
      </c>
      <c r="J64" s="7"/>
      <c r="K64"/>
      <c r="L64" s="11"/>
    </row>
    <row r="65" spans="1:12" s="12" customFormat="1" x14ac:dyDescent="0.25">
      <c r="A65" s="13" t="str">
        <f>IFERROR(IF(A64+1&lt;Template!$L$16,A64+1,""),"")</f>
        <v/>
      </c>
      <c r="B65" s="14"/>
      <c r="C65" s="12" t="str">
        <f t="shared" si="0"/>
        <v/>
      </c>
      <c r="D65" s="12" t="str">
        <f t="shared" si="1"/>
        <v/>
      </c>
      <c r="E65" s="12" t="str">
        <f t="shared" si="2"/>
        <v/>
      </c>
      <c r="F65" s="12" t="str">
        <f t="shared" si="3"/>
        <v/>
      </c>
      <c r="J65" s="7"/>
      <c r="K65"/>
      <c r="L65" s="11"/>
    </row>
    <row r="66" spans="1:12" s="12" customFormat="1" x14ac:dyDescent="0.25">
      <c r="A66" s="13" t="str">
        <f>IFERROR(IF(A65+1&lt;Template!$L$16,A65+1,""),"")</f>
        <v/>
      </c>
      <c r="B66"/>
      <c r="C66" s="12" t="str">
        <f t="shared" si="0"/>
        <v/>
      </c>
      <c r="D66" s="12" t="str">
        <f t="shared" si="1"/>
        <v/>
      </c>
      <c r="E66" s="12" t="str">
        <f t="shared" si="2"/>
        <v/>
      </c>
      <c r="F66" s="12" t="str">
        <f t="shared" si="3"/>
        <v/>
      </c>
      <c r="J66" s="7"/>
      <c r="K66"/>
      <c r="L66" s="11"/>
    </row>
    <row r="67" spans="1:12" s="12" customFormat="1" x14ac:dyDescent="0.25">
      <c r="A67" s="13" t="str">
        <f>IFERROR(IF(A66+1&lt;Template!$L$16,A66+1,""),"")</f>
        <v/>
      </c>
      <c r="B67"/>
      <c r="C67" s="12" t="str">
        <f t="shared" si="0"/>
        <v/>
      </c>
      <c r="D67" s="12" t="str">
        <f t="shared" si="1"/>
        <v/>
      </c>
      <c r="E67" s="12" t="str">
        <f t="shared" si="2"/>
        <v/>
      </c>
      <c r="F67" s="12" t="str">
        <f t="shared" si="3"/>
        <v/>
      </c>
      <c r="J67" s="7"/>
      <c r="K67"/>
      <c r="L67" s="11"/>
    </row>
    <row r="68" spans="1:12" s="12" customFormat="1" x14ac:dyDescent="0.25">
      <c r="A68" s="13" t="str">
        <f>IFERROR(IF(A67+1&lt;Template!$L$16,A67+1,""),"")</f>
        <v/>
      </c>
      <c r="B68"/>
      <c r="C68" s="12" t="str">
        <f t="shared" ref="C68:C131" si="4">IF(A68="","",IF(F68=1,"",IF(WEEKDAY(A68,2)&lt;6,1,"")))</f>
        <v/>
      </c>
      <c r="D68" s="12" t="str">
        <f t="shared" ref="D68:D131" si="5">IF(A68="","",IF(F68=1,"",IF(WEEKDAY(A68,2)=6,1,"")))</f>
        <v/>
      </c>
      <c r="E68" s="12" t="str">
        <f t="shared" ref="E68:E131" si="6">IF(A68="","",IF(F68=1,"",IF(WEEKDAY(A68,2)=7,1,"")))</f>
        <v/>
      </c>
      <c r="F68" s="12" t="str">
        <f t="shared" ref="F68:F131" si="7">IF(A68="","",IF(IFERROR(VLOOKUP($A68,$L$4:$L$63,1,0),"")=A68,1,""))</f>
        <v/>
      </c>
      <c r="J68" s="7"/>
      <c r="K68"/>
      <c r="L68" s="11"/>
    </row>
    <row r="69" spans="1:12" s="12" customFormat="1" x14ac:dyDescent="0.25">
      <c r="A69" s="13" t="str">
        <f>IFERROR(IF(A68+1&lt;Template!$L$16,A68+1,""),"")</f>
        <v/>
      </c>
      <c r="B69"/>
      <c r="C69" s="12" t="str">
        <f t="shared" si="4"/>
        <v/>
      </c>
      <c r="D69" s="12" t="str">
        <f t="shared" si="5"/>
        <v/>
      </c>
      <c r="E69" s="12" t="str">
        <f t="shared" si="6"/>
        <v/>
      </c>
      <c r="F69" s="12" t="str">
        <f t="shared" si="7"/>
        <v/>
      </c>
      <c r="J69" s="7"/>
      <c r="K69"/>
      <c r="L69" s="11"/>
    </row>
    <row r="70" spans="1:12" s="12" customFormat="1" x14ac:dyDescent="0.25">
      <c r="A70" s="13" t="str">
        <f>IFERROR(IF(A69+1&lt;Template!$L$16,A69+1,""),"")</f>
        <v/>
      </c>
      <c r="B70"/>
      <c r="C70" s="12" t="str">
        <f t="shared" si="4"/>
        <v/>
      </c>
      <c r="D70" s="12" t="str">
        <f t="shared" si="5"/>
        <v/>
      </c>
      <c r="E70" s="12" t="str">
        <f t="shared" si="6"/>
        <v/>
      </c>
      <c r="F70" s="12" t="str">
        <f t="shared" si="7"/>
        <v/>
      </c>
      <c r="J70" s="7"/>
      <c r="K70"/>
      <c r="L70" s="11"/>
    </row>
    <row r="71" spans="1:12" s="12" customFormat="1" x14ac:dyDescent="0.25">
      <c r="A71" s="13" t="str">
        <f>IFERROR(IF(A70+1&lt;Template!$L$16,A70+1,""),"")</f>
        <v/>
      </c>
      <c r="B71"/>
      <c r="C71" s="12" t="str">
        <f t="shared" si="4"/>
        <v/>
      </c>
      <c r="D71" s="12" t="str">
        <f t="shared" si="5"/>
        <v/>
      </c>
      <c r="E71" s="12" t="str">
        <f t="shared" si="6"/>
        <v/>
      </c>
      <c r="F71" s="12" t="str">
        <f t="shared" si="7"/>
        <v/>
      </c>
      <c r="J71" s="7"/>
      <c r="K71"/>
      <c r="L71" s="11"/>
    </row>
    <row r="72" spans="1:12" s="12" customFormat="1" x14ac:dyDescent="0.25">
      <c r="A72" s="13" t="str">
        <f>IFERROR(IF(A71+1&lt;Template!$L$16,A71+1,""),"")</f>
        <v/>
      </c>
      <c r="B72"/>
      <c r="C72" s="12" t="str">
        <f t="shared" si="4"/>
        <v/>
      </c>
      <c r="D72" s="12" t="str">
        <f t="shared" si="5"/>
        <v/>
      </c>
      <c r="E72" s="12" t="str">
        <f t="shared" si="6"/>
        <v/>
      </c>
      <c r="F72" s="12" t="str">
        <f t="shared" si="7"/>
        <v/>
      </c>
      <c r="J72" s="7"/>
      <c r="K72"/>
      <c r="L72" s="11"/>
    </row>
    <row r="73" spans="1:12" s="12" customFormat="1" x14ac:dyDescent="0.25">
      <c r="A73" s="13" t="str">
        <f>IFERROR(IF(A72+1&lt;Template!$L$16,A72+1,""),"")</f>
        <v/>
      </c>
      <c r="B73"/>
      <c r="C73" s="12" t="str">
        <f t="shared" si="4"/>
        <v/>
      </c>
      <c r="D73" s="12" t="str">
        <f t="shared" si="5"/>
        <v/>
      </c>
      <c r="E73" s="12" t="str">
        <f t="shared" si="6"/>
        <v/>
      </c>
      <c r="F73" s="12" t="str">
        <f t="shared" si="7"/>
        <v/>
      </c>
      <c r="J73" s="7"/>
      <c r="K73"/>
      <c r="L73" s="11"/>
    </row>
    <row r="74" spans="1:12" s="12" customFormat="1" x14ac:dyDescent="0.25">
      <c r="A74" s="13" t="str">
        <f>IFERROR(IF(A73+1&lt;Template!$L$16,A73+1,""),"")</f>
        <v/>
      </c>
      <c r="B74"/>
      <c r="C74" s="12" t="str">
        <f t="shared" si="4"/>
        <v/>
      </c>
      <c r="D74" s="12" t="str">
        <f t="shared" si="5"/>
        <v/>
      </c>
      <c r="E74" s="12" t="str">
        <f t="shared" si="6"/>
        <v/>
      </c>
      <c r="F74" s="12" t="str">
        <f t="shared" si="7"/>
        <v/>
      </c>
      <c r="J74" s="7"/>
      <c r="K74"/>
      <c r="L74" s="11"/>
    </row>
    <row r="75" spans="1:12" s="12" customFormat="1" x14ac:dyDescent="0.25">
      <c r="A75" s="13" t="str">
        <f>IFERROR(IF(A74+1&lt;Template!$L$16,A74+1,""),"")</f>
        <v/>
      </c>
      <c r="B75"/>
      <c r="C75" s="12" t="str">
        <f t="shared" si="4"/>
        <v/>
      </c>
      <c r="D75" s="12" t="str">
        <f t="shared" si="5"/>
        <v/>
      </c>
      <c r="E75" s="12" t="str">
        <f t="shared" si="6"/>
        <v/>
      </c>
      <c r="F75" s="12" t="str">
        <f t="shared" si="7"/>
        <v/>
      </c>
      <c r="J75" s="7"/>
      <c r="K75"/>
      <c r="L75" s="11"/>
    </row>
    <row r="76" spans="1:12" s="12" customFormat="1" x14ac:dyDescent="0.25">
      <c r="A76" s="13" t="str">
        <f>IFERROR(IF(A75+1&lt;Template!$L$16,A75+1,""),"")</f>
        <v/>
      </c>
      <c r="B76"/>
      <c r="C76" s="12" t="str">
        <f t="shared" si="4"/>
        <v/>
      </c>
      <c r="D76" s="12" t="str">
        <f t="shared" si="5"/>
        <v/>
      </c>
      <c r="E76" s="12" t="str">
        <f t="shared" si="6"/>
        <v/>
      </c>
      <c r="F76" s="12" t="str">
        <f t="shared" si="7"/>
        <v/>
      </c>
      <c r="J76" s="7"/>
      <c r="K76"/>
      <c r="L76" s="11"/>
    </row>
    <row r="77" spans="1:12" s="12" customFormat="1" x14ac:dyDescent="0.25">
      <c r="A77" s="13" t="str">
        <f>IFERROR(IF(A76+1&lt;Template!$L$16,A76+1,""),"")</f>
        <v/>
      </c>
      <c r="B77"/>
      <c r="C77" s="12" t="str">
        <f t="shared" si="4"/>
        <v/>
      </c>
      <c r="D77" s="12" t="str">
        <f t="shared" si="5"/>
        <v/>
      </c>
      <c r="E77" s="12" t="str">
        <f t="shared" si="6"/>
        <v/>
      </c>
      <c r="F77" s="12" t="str">
        <f t="shared" si="7"/>
        <v/>
      </c>
      <c r="J77" s="7"/>
      <c r="K77"/>
      <c r="L77" s="11"/>
    </row>
    <row r="78" spans="1:12" s="12" customFormat="1" x14ac:dyDescent="0.25">
      <c r="A78" s="13" t="str">
        <f>IFERROR(IF(A77+1&lt;Template!$L$16,A77+1,""),"")</f>
        <v/>
      </c>
      <c r="B78"/>
      <c r="C78" s="12" t="str">
        <f t="shared" si="4"/>
        <v/>
      </c>
      <c r="D78" s="12" t="str">
        <f t="shared" si="5"/>
        <v/>
      </c>
      <c r="E78" s="12" t="str">
        <f t="shared" si="6"/>
        <v/>
      </c>
      <c r="F78" s="12" t="str">
        <f t="shared" si="7"/>
        <v/>
      </c>
      <c r="J78" s="7"/>
      <c r="K78"/>
      <c r="L78" s="11"/>
    </row>
    <row r="79" spans="1:12" s="12" customFormat="1" x14ac:dyDescent="0.25">
      <c r="A79" s="13" t="str">
        <f>IFERROR(IF(A78+1&lt;Template!$L$16,A78+1,""),"")</f>
        <v/>
      </c>
      <c r="B79"/>
      <c r="C79" s="12" t="str">
        <f t="shared" si="4"/>
        <v/>
      </c>
      <c r="D79" s="12" t="str">
        <f t="shared" si="5"/>
        <v/>
      </c>
      <c r="E79" s="12" t="str">
        <f t="shared" si="6"/>
        <v/>
      </c>
      <c r="F79" s="12" t="str">
        <f t="shared" si="7"/>
        <v/>
      </c>
      <c r="J79" s="7"/>
      <c r="K79"/>
      <c r="L79" s="11"/>
    </row>
    <row r="80" spans="1:12" s="12" customFormat="1" x14ac:dyDescent="0.25">
      <c r="A80" s="13" t="str">
        <f>IFERROR(IF(A79+1&lt;Template!$L$16,A79+1,""),"")</f>
        <v/>
      </c>
      <c r="B80"/>
      <c r="C80" s="12" t="str">
        <f t="shared" si="4"/>
        <v/>
      </c>
      <c r="D80" s="12" t="str">
        <f t="shared" si="5"/>
        <v/>
      </c>
      <c r="E80" s="12" t="str">
        <f t="shared" si="6"/>
        <v/>
      </c>
      <c r="F80" s="12" t="str">
        <f t="shared" si="7"/>
        <v/>
      </c>
      <c r="J80" s="7"/>
      <c r="K80"/>
      <c r="L80" s="11"/>
    </row>
    <row r="81" spans="1:12" s="12" customFormat="1" x14ac:dyDescent="0.25">
      <c r="A81" s="13" t="str">
        <f>IFERROR(IF(A80+1&lt;Template!$L$16,A80+1,""),"")</f>
        <v/>
      </c>
      <c r="B81"/>
      <c r="C81" s="12" t="str">
        <f t="shared" si="4"/>
        <v/>
      </c>
      <c r="D81" s="12" t="str">
        <f t="shared" si="5"/>
        <v/>
      </c>
      <c r="E81" s="12" t="str">
        <f t="shared" si="6"/>
        <v/>
      </c>
      <c r="F81" s="12" t="str">
        <f t="shared" si="7"/>
        <v/>
      </c>
      <c r="J81" s="7"/>
      <c r="K81"/>
      <c r="L81" s="11"/>
    </row>
    <row r="82" spans="1:12" s="12" customFormat="1" x14ac:dyDescent="0.25">
      <c r="A82" s="13" t="str">
        <f>IFERROR(IF(A81+1&lt;Template!$L$16,A81+1,""),"")</f>
        <v/>
      </c>
      <c r="B82"/>
      <c r="C82" s="12" t="str">
        <f t="shared" si="4"/>
        <v/>
      </c>
      <c r="D82" s="12" t="str">
        <f t="shared" si="5"/>
        <v/>
      </c>
      <c r="E82" s="12" t="str">
        <f t="shared" si="6"/>
        <v/>
      </c>
      <c r="F82" s="12" t="str">
        <f t="shared" si="7"/>
        <v/>
      </c>
      <c r="J82" s="7"/>
      <c r="K82"/>
      <c r="L82" s="11"/>
    </row>
    <row r="83" spans="1:12" s="12" customFormat="1" x14ac:dyDescent="0.25">
      <c r="A83" s="13" t="str">
        <f>IFERROR(IF(A82+1&lt;Template!$L$16,A82+1,""),"")</f>
        <v/>
      </c>
      <c r="B83"/>
      <c r="C83" s="12" t="str">
        <f t="shared" si="4"/>
        <v/>
      </c>
      <c r="D83" s="12" t="str">
        <f t="shared" si="5"/>
        <v/>
      </c>
      <c r="E83" s="12" t="str">
        <f t="shared" si="6"/>
        <v/>
      </c>
      <c r="F83" s="12" t="str">
        <f t="shared" si="7"/>
        <v/>
      </c>
      <c r="J83" s="7"/>
      <c r="K83"/>
      <c r="L83" s="11"/>
    </row>
    <row r="84" spans="1:12" s="12" customFormat="1" x14ac:dyDescent="0.25">
      <c r="A84" s="13" t="str">
        <f>IFERROR(IF(A83+1&lt;Template!$L$16,A83+1,""),"")</f>
        <v/>
      </c>
      <c r="B84"/>
      <c r="C84" s="12" t="str">
        <f t="shared" si="4"/>
        <v/>
      </c>
      <c r="D84" s="12" t="str">
        <f t="shared" si="5"/>
        <v/>
      </c>
      <c r="E84" s="12" t="str">
        <f t="shared" si="6"/>
        <v/>
      </c>
      <c r="F84" s="12" t="str">
        <f t="shared" si="7"/>
        <v/>
      </c>
      <c r="J84" s="7"/>
      <c r="K84"/>
      <c r="L84" s="11"/>
    </row>
    <row r="85" spans="1:12" s="12" customFormat="1" x14ac:dyDescent="0.25">
      <c r="A85" s="13" t="str">
        <f>IFERROR(IF(A84+1&lt;Template!$L$16,A84+1,""),"")</f>
        <v/>
      </c>
      <c r="B85"/>
      <c r="C85" s="12" t="str">
        <f t="shared" si="4"/>
        <v/>
      </c>
      <c r="D85" s="12" t="str">
        <f t="shared" si="5"/>
        <v/>
      </c>
      <c r="E85" s="12" t="str">
        <f t="shared" si="6"/>
        <v/>
      </c>
      <c r="F85" s="12" t="str">
        <f t="shared" si="7"/>
        <v/>
      </c>
      <c r="J85" s="7"/>
      <c r="K85"/>
      <c r="L85" s="11"/>
    </row>
    <row r="86" spans="1:12" s="12" customFormat="1" x14ac:dyDescent="0.25">
      <c r="A86" s="13" t="str">
        <f>IFERROR(IF(A85+1&lt;Template!$L$16,A85+1,""),"")</f>
        <v/>
      </c>
      <c r="B86"/>
      <c r="C86" s="12" t="str">
        <f t="shared" si="4"/>
        <v/>
      </c>
      <c r="D86" s="12" t="str">
        <f t="shared" si="5"/>
        <v/>
      </c>
      <c r="E86" s="12" t="str">
        <f t="shared" si="6"/>
        <v/>
      </c>
      <c r="F86" s="12" t="str">
        <f t="shared" si="7"/>
        <v/>
      </c>
      <c r="J86" s="7"/>
      <c r="K86"/>
      <c r="L86" s="11"/>
    </row>
    <row r="87" spans="1:12" s="12" customFormat="1" x14ac:dyDescent="0.25">
      <c r="A87" s="13" t="str">
        <f>IFERROR(IF(A86+1&lt;Template!$L$16,A86+1,""),"")</f>
        <v/>
      </c>
      <c r="B87"/>
      <c r="C87" s="12" t="str">
        <f t="shared" si="4"/>
        <v/>
      </c>
      <c r="D87" s="12" t="str">
        <f t="shared" si="5"/>
        <v/>
      </c>
      <c r="E87" s="12" t="str">
        <f t="shared" si="6"/>
        <v/>
      </c>
      <c r="F87" s="12" t="str">
        <f t="shared" si="7"/>
        <v/>
      </c>
      <c r="J87" s="7"/>
      <c r="K87"/>
      <c r="L87" s="11"/>
    </row>
    <row r="88" spans="1:12" s="12" customFormat="1" x14ac:dyDescent="0.25">
      <c r="A88" s="13" t="str">
        <f>IFERROR(IF(A87+1&lt;Template!$L$16,A87+1,""),"")</f>
        <v/>
      </c>
      <c r="B88"/>
      <c r="C88" s="12" t="str">
        <f t="shared" si="4"/>
        <v/>
      </c>
      <c r="D88" s="12" t="str">
        <f t="shared" si="5"/>
        <v/>
      </c>
      <c r="E88" s="12" t="str">
        <f t="shared" si="6"/>
        <v/>
      </c>
      <c r="F88" s="12" t="str">
        <f t="shared" si="7"/>
        <v/>
      </c>
      <c r="J88" s="7"/>
      <c r="K88"/>
      <c r="L88" s="11"/>
    </row>
    <row r="89" spans="1:12" s="12" customFormat="1" x14ac:dyDescent="0.25">
      <c r="A89" s="13" t="str">
        <f>IFERROR(IF(A88+1&lt;Template!$L$16,A88+1,""),"")</f>
        <v/>
      </c>
      <c r="B89"/>
      <c r="C89" s="12" t="str">
        <f t="shared" si="4"/>
        <v/>
      </c>
      <c r="D89" s="12" t="str">
        <f t="shared" si="5"/>
        <v/>
      </c>
      <c r="E89" s="12" t="str">
        <f t="shared" si="6"/>
        <v/>
      </c>
      <c r="F89" s="12" t="str">
        <f t="shared" si="7"/>
        <v/>
      </c>
      <c r="J89" s="7"/>
      <c r="K89"/>
      <c r="L89" s="11"/>
    </row>
    <row r="90" spans="1:12" s="12" customFormat="1" x14ac:dyDescent="0.25">
      <c r="A90" s="13" t="str">
        <f>IFERROR(IF(A89+1&lt;Template!$L$16,A89+1,""),"")</f>
        <v/>
      </c>
      <c r="B90"/>
      <c r="C90" s="12" t="str">
        <f t="shared" si="4"/>
        <v/>
      </c>
      <c r="D90" s="12" t="str">
        <f t="shared" si="5"/>
        <v/>
      </c>
      <c r="E90" s="12" t="str">
        <f t="shared" si="6"/>
        <v/>
      </c>
      <c r="F90" s="12" t="str">
        <f t="shared" si="7"/>
        <v/>
      </c>
      <c r="J90" s="7"/>
      <c r="K90"/>
      <c r="L90" s="11"/>
    </row>
    <row r="91" spans="1:12" s="12" customFormat="1" x14ac:dyDescent="0.25">
      <c r="A91" s="13" t="str">
        <f>IFERROR(IF(A90+1&lt;Template!$L$16,A90+1,""),"")</f>
        <v/>
      </c>
      <c r="B91"/>
      <c r="C91" s="12" t="str">
        <f t="shared" si="4"/>
        <v/>
      </c>
      <c r="D91" s="12" t="str">
        <f t="shared" si="5"/>
        <v/>
      </c>
      <c r="E91" s="12" t="str">
        <f t="shared" si="6"/>
        <v/>
      </c>
      <c r="F91" s="12" t="str">
        <f t="shared" si="7"/>
        <v/>
      </c>
      <c r="J91" s="7"/>
      <c r="K91"/>
      <c r="L91" s="11"/>
    </row>
    <row r="92" spans="1:12" s="12" customFormat="1" x14ac:dyDescent="0.25">
      <c r="A92" s="13" t="str">
        <f>IFERROR(IF(A91+1&lt;Template!$L$16,A91+1,""),"")</f>
        <v/>
      </c>
      <c r="B92"/>
      <c r="C92" s="12" t="str">
        <f t="shared" si="4"/>
        <v/>
      </c>
      <c r="D92" s="12" t="str">
        <f t="shared" si="5"/>
        <v/>
      </c>
      <c r="E92" s="12" t="str">
        <f t="shared" si="6"/>
        <v/>
      </c>
      <c r="F92" s="12" t="str">
        <f t="shared" si="7"/>
        <v/>
      </c>
      <c r="J92" s="7"/>
      <c r="K92"/>
      <c r="L92" s="11"/>
    </row>
    <row r="93" spans="1:12" s="12" customFormat="1" x14ac:dyDescent="0.25">
      <c r="A93" s="13" t="str">
        <f>IFERROR(IF(A92+1&lt;Template!$L$16,A92+1,""),"")</f>
        <v/>
      </c>
      <c r="B93"/>
      <c r="C93" s="12" t="str">
        <f t="shared" si="4"/>
        <v/>
      </c>
      <c r="D93" s="12" t="str">
        <f t="shared" si="5"/>
        <v/>
      </c>
      <c r="E93" s="12" t="str">
        <f t="shared" si="6"/>
        <v/>
      </c>
      <c r="F93" s="12" t="str">
        <f t="shared" si="7"/>
        <v/>
      </c>
      <c r="J93" s="7"/>
      <c r="K93"/>
      <c r="L93" s="11"/>
    </row>
    <row r="94" spans="1:12" s="12" customFormat="1" x14ac:dyDescent="0.25">
      <c r="A94" s="13" t="str">
        <f>IFERROR(IF(A93+1&lt;Template!$L$16,A93+1,""),"")</f>
        <v/>
      </c>
      <c r="B94"/>
      <c r="C94" s="12" t="str">
        <f t="shared" si="4"/>
        <v/>
      </c>
      <c r="D94" s="12" t="str">
        <f t="shared" si="5"/>
        <v/>
      </c>
      <c r="E94" s="12" t="str">
        <f t="shared" si="6"/>
        <v/>
      </c>
      <c r="F94" s="12" t="str">
        <f t="shared" si="7"/>
        <v/>
      </c>
      <c r="J94" s="7"/>
      <c r="K94"/>
      <c r="L94" s="11"/>
    </row>
    <row r="95" spans="1:12" s="12" customFormat="1" x14ac:dyDescent="0.25">
      <c r="A95" s="13" t="str">
        <f>IFERROR(IF(A94+1&lt;Template!$L$16,A94+1,""),"")</f>
        <v/>
      </c>
      <c r="B95"/>
      <c r="C95" s="12" t="str">
        <f t="shared" si="4"/>
        <v/>
      </c>
      <c r="D95" s="12" t="str">
        <f t="shared" si="5"/>
        <v/>
      </c>
      <c r="E95" s="12" t="str">
        <f t="shared" si="6"/>
        <v/>
      </c>
      <c r="F95" s="12" t="str">
        <f t="shared" si="7"/>
        <v/>
      </c>
      <c r="J95" s="7"/>
      <c r="K95"/>
      <c r="L95" s="11"/>
    </row>
    <row r="96" spans="1:12" s="12" customFormat="1" x14ac:dyDescent="0.25">
      <c r="A96" s="13" t="str">
        <f>IFERROR(IF(A95+1&lt;Template!$L$16,A95+1,""),"")</f>
        <v/>
      </c>
      <c r="B96"/>
      <c r="C96" s="12" t="str">
        <f t="shared" si="4"/>
        <v/>
      </c>
      <c r="D96" s="12" t="str">
        <f t="shared" si="5"/>
        <v/>
      </c>
      <c r="E96" s="12" t="str">
        <f t="shared" si="6"/>
        <v/>
      </c>
      <c r="F96" s="12" t="str">
        <f t="shared" si="7"/>
        <v/>
      </c>
      <c r="J96" s="7"/>
      <c r="K96"/>
      <c r="L96" s="11"/>
    </row>
    <row r="97" spans="1:12" s="12" customFormat="1" x14ac:dyDescent="0.25">
      <c r="A97" s="13" t="str">
        <f>IFERROR(IF(A96+1&lt;Template!$L$16,A96+1,""),"")</f>
        <v/>
      </c>
      <c r="B97"/>
      <c r="C97" s="12" t="str">
        <f t="shared" si="4"/>
        <v/>
      </c>
      <c r="D97" s="12" t="str">
        <f t="shared" si="5"/>
        <v/>
      </c>
      <c r="E97" s="12" t="str">
        <f t="shared" si="6"/>
        <v/>
      </c>
      <c r="F97" s="12" t="str">
        <f t="shared" si="7"/>
        <v/>
      </c>
      <c r="J97" s="7"/>
      <c r="K97"/>
      <c r="L97" s="11"/>
    </row>
    <row r="98" spans="1:12" s="12" customFormat="1" x14ac:dyDescent="0.25">
      <c r="A98" s="13" t="str">
        <f>IFERROR(IF(A97+1&lt;Template!$L$16,A97+1,""),"")</f>
        <v/>
      </c>
      <c r="B98"/>
      <c r="C98" s="12" t="str">
        <f t="shared" si="4"/>
        <v/>
      </c>
      <c r="D98" s="12" t="str">
        <f t="shared" si="5"/>
        <v/>
      </c>
      <c r="E98" s="12" t="str">
        <f t="shared" si="6"/>
        <v/>
      </c>
      <c r="F98" s="12" t="str">
        <f t="shared" si="7"/>
        <v/>
      </c>
      <c r="J98" s="7"/>
      <c r="K98"/>
      <c r="L98" s="11"/>
    </row>
    <row r="99" spans="1:12" s="12" customFormat="1" x14ac:dyDescent="0.25">
      <c r="A99" s="13" t="str">
        <f>IFERROR(IF(A98+1&lt;Template!$L$16,A98+1,""),"")</f>
        <v/>
      </c>
      <c r="B99"/>
      <c r="C99" s="12" t="str">
        <f t="shared" si="4"/>
        <v/>
      </c>
      <c r="D99" s="12" t="str">
        <f t="shared" si="5"/>
        <v/>
      </c>
      <c r="E99" s="12" t="str">
        <f t="shared" si="6"/>
        <v/>
      </c>
      <c r="F99" s="12" t="str">
        <f t="shared" si="7"/>
        <v/>
      </c>
      <c r="J99" s="7"/>
      <c r="K99"/>
      <c r="L99" s="11"/>
    </row>
    <row r="100" spans="1:12" s="12" customFormat="1" x14ac:dyDescent="0.25">
      <c r="A100" s="13" t="str">
        <f>IFERROR(IF(A99+1&lt;Template!$L$16,A99+1,""),"")</f>
        <v/>
      </c>
      <c r="B100"/>
      <c r="C100" s="12" t="str">
        <f t="shared" si="4"/>
        <v/>
      </c>
      <c r="D100" s="12" t="str">
        <f t="shared" si="5"/>
        <v/>
      </c>
      <c r="E100" s="12" t="str">
        <f t="shared" si="6"/>
        <v/>
      </c>
      <c r="F100" s="12" t="str">
        <f t="shared" si="7"/>
        <v/>
      </c>
      <c r="J100" s="7"/>
      <c r="K100"/>
      <c r="L100" s="11"/>
    </row>
    <row r="101" spans="1:12" s="12" customFormat="1" x14ac:dyDescent="0.25">
      <c r="A101" s="13" t="str">
        <f>IFERROR(IF(A100+1&lt;Template!$L$16,A100+1,""),"")</f>
        <v/>
      </c>
      <c r="B101"/>
      <c r="C101" s="12" t="str">
        <f t="shared" si="4"/>
        <v/>
      </c>
      <c r="D101" s="12" t="str">
        <f t="shared" si="5"/>
        <v/>
      </c>
      <c r="E101" s="12" t="str">
        <f t="shared" si="6"/>
        <v/>
      </c>
      <c r="F101" s="12" t="str">
        <f t="shared" si="7"/>
        <v/>
      </c>
      <c r="J101" s="7"/>
      <c r="K101"/>
      <c r="L101" s="11"/>
    </row>
    <row r="102" spans="1:12" s="12" customFormat="1" x14ac:dyDescent="0.25">
      <c r="A102" s="13" t="str">
        <f>IFERROR(IF(A101+1&lt;Template!$L$16,A101+1,""),"")</f>
        <v/>
      </c>
      <c r="B102"/>
      <c r="C102" s="12" t="str">
        <f t="shared" si="4"/>
        <v/>
      </c>
      <c r="D102" s="12" t="str">
        <f t="shared" si="5"/>
        <v/>
      </c>
      <c r="E102" s="12" t="str">
        <f t="shared" si="6"/>
        <v/>
      </c>
      <c r="F102" s="12" t="str">
        <f t="shared" si="7"/>
        <v/>
      </c>
      <c r="J102" s="7"/>
      <c r="K102"/>
      <c r="L102" s="11"/>
    </row>
    <row r="103" spans="1:12" s="12" customFormat="1" x14ac:dyDescent="0.25">
      <c r="A103" s="13" t="str">
        <f>IFERROR(IF(A102+1&lt;Template!$L$16,A102+1,""),"")</f>
        <v/>
      </c>
      <c r="B103"/>
      <c r="C103" s="12" t="str">
        <f t="shared" si="4"/>
        <v/>
      </c>
      <c r="D103" s="12" t="str">
        <f t="shared" si="5"/>
        <v/>
      </c>
      <c r="E103" s="12" t="str">
        <f t="shared" si="6"/>
        <v/>
      </c>
      <c r="F103" s="12" t="str">
        <f t="shared" si="7"/>
        <v/>
      </c>
      <c r="J103" s="7"/>
      <c r="K103"/>
      <c r="L103" s="11"/>
    </row>
    <row r="104" spans="1:12" s="12" customFormat="1" x14ac:dyDescent="0.25">
      <c r="A104" s="13" t="str">
        <f>IFERROR(IF(A103+1&lt;Template!$L$16,A103+1,""),"")</f>
        <v/>
      </c>
      <c r="B104"/>
      <c r="C104" s="12" t="str">
        <f t="shared" si="4"/>
        <v/>
      </c>
      <c r="D104" s="12" t="str">
        <f t="shared" si="5"/>
        <v/>
      </c>
      <c r="E104" s="12" t="str">
        <f t="shared" si="6"/>
        <v/>
      </c>
      <c r="F104" s="12" t="str">
        <f t="shared" si="7"/>
        <v/>
      </c>
      <c r="J104" s="7"/>
      <c r="K104"/>
      <c r="L104" s="11"/>
    </row>
    <row r="105" spans="1:12" s="12" customFormat="1" x14ac:dyDescent="0.25">
      <c r="A105" s="13" t="str">
        <f>IFERROR(IF(A104+1&lt;Template!$L$16,A104+1,""),"")</f>
        <v/>
      </c>
      <c r="B105"/>
      <c r="C105" s="12" t="str">
        <f t="shared" si="4"/>
        <v/>
      </c>
      <c r="D105" s="12" t="str">
        <f t="shared" si="5"/>
        <v/>
      </c>
      <c r="E105" s="12" t="str">
        <f t="shared" si="6"/>
        <v/>
      </c>
      <c r="F105" s="12" t="str">
        <f t="shared" si="7"/>
        <v/>
      </c>
      <c r="J105" s="7"/>
      <c r="K105"/>
      <c r="L105" s="11"/>
    </row>
    <row r="106" spans="1:12" s="12" customFormat="1" x14ac:dyDescent="0.25">
      <c r="A106" s="13" t="str">
        <f>IFERROR(IF(A105+1&lt;Template!$L$16,A105+1,""),"")</f>
        <v/>
      </c>
      <c r="B106"/>
      <c r="C106" s="12" t="str">
        <f t="shared" si="4"/>
        <v/>
      </c>
      <c r="D106" s="12" t="str">
        <f t="shared" si="5"/>
        <v/>
      </c>
      <c r="E106" s="12" t="str">
        <f t="shared" si="6"/>
        <v/>
      </c>
      <c r="F106" s="12" t="str">
        <f t="shared" si="7"/>
        <v/>
      </c>
      <c r="J106" s="7"/>
      <c r="K106"/>
      <c r="L106" s="11"/>
    </row>
    <row r="107" spans="1:12" s="12" customFormat="1" x14ac:dyDescent="0.25">
      <c r="A107" s="13" t="str">
        <f>IFERROR(IF(A106+1&lt;Template!$L$16,A106+1,""),"")</f>
        <v/>
      </c>
      <c r="B107"/>
      <c r="C107" s="12" t="str">
        <f t="shared" si="4"/>
        <v/>
      </c>
      <c r="D107" s="12" t="str">
        <f t="shared" si="5"/>
        <v/>
      </c>
      <c r="E107" s="12" t="str">
        <f t="shared" si="6"/>
        <v/>
      </c>
      <c r="F107" s="12" t="str">
        <f t="shared" si="7"/>
        <v/>
      </c>
      <c r="J107" s="7"/>
      <c r="K107"/>
      <c r="L107" s="11"/>
    </row>
    <row r="108" spans="1:12" s="12" customFormat="1" x14ac:dyDescent="0.25">
      <c r="A108" s="13" t="str">
        <f>IFERROR(IF(A107+1&lt;Template!$L$16,A107+1,""),"")</f>
        <v/>
      </c>
      <c r="B108"/>
      <c r="C108" s="12" t="str">
        <f t="shared" si="4"/>
        <v/>
      </c>
      <c r="D108" s="12" t="str">
        <f t="shared" si="5"/>
        <v/>
      </c>
      <c r="E108" s="12" t="str">
        <f t="shared" si="6"/>
        <v/>
      </c>
      <c r="F108" s="12" t="str">
        <f t="shared" si="7"/>
        <v/>
      </c>
      <c r="J108" s="7"/>
      <c r="K108"/>
      <c r="L108" s="11"/>
    </row>
    <row r="109" spans="1:12" s="12" customFormat="1" x14ac:dyDescent="0.25">
      <c r="A109" s="13" t="str">
        <f>IFERROR(IF(A108+1&lt;Template!$L$16,A108+1,""),"")</f>
        <v/>
      </c>
      <c r="B109"/>
      <c r="C109" s="12" t="str">
        <f t="shared" si="4"/>
        <v/>
      </c>
      <c r="D109" s="12" t="str">
        <f t="shared" si="5"/>
        <v/>
      </c>
      <c r="E109" s="12" t="str">
        <f t="shared" si="6"/>
        <v/>
      </c>
      <c r="F109" s="12" t="str">
        <f t="shared" si="7"/>
        <v/>
      </c>
      <c r="J109" s="7"/>
      <c r="K109"/>
      <c r="L109" s="11"/>
    </row>
    <row r="110" spans="1:12" s="12" customFormat="1" x14ac:dyDescent="0.25">
      <c r="A110" s="13" t="str">
        <f>IFERROR(IF(A109+1&lt;Template!$L$16,A109+1,""),"")</f>
        <v/>
      </c>
      <c r="B110"/>
      <c r="C110" s="12" t="str">
        <f t="shared" si="4"/>
        <v/>
      </c>
      <c r="D110" s="12" t="str">
        <f t="shared" si="5"/>
        <v/>
      </c>
      <c r="E110" s="12" t="str">
        <f t="shared" si="6"/>
        <v/>
      </c>
      <c r="F110" s="12" t="str">
        <f t="shared" si="7"/>
        <v/>
      </c>
      <c r="J110" s="7"/>
      <c r="K110"/>
      <c r="L110" s="11"/>
    </row>
    <row r="111" spans="1:12" s="12" customFormat="1" x14ac:dyDescent="0.25">
      <c r="A111" s="13" t="str">
        <f>IFERROR(IF(A110+1&lt;Template!$L$16,A110+1,""),"")</f>
        <v/>
      </c>
      <c r="B111"/>
      <c r="C111" s="12" t="str">
        <f t="shared" si="4"/>
        <v/>
      </c>
      <c r="D111" s="12" t="str">
        <f t="shared" si="5"/>
        <v/>
      </c>
      <c r="E111" s="12" t="str">
        <f t="shared" si="6"/>
        <v/>
      </c>
      <c r="F111" s="12" t="str">
        <f t="shared" si="7"/>
        <v/>
      </c>
      <c r="J111" s="7"/>
      <c r="K111"/>
      <c r="L111" s="11"/>
    </row>
    <row r="112" spans="1:12" s="12" customFormat="1" x14ac:dyDescent="0.25">
      <c r="A112" s="13" t="str">
        <f>IFERROR(IF(A111+1&lt;Template!$L$16,A111+1,""),"")</f>
        <v/>
      </c>
      <c r="B112"/>
      <c r="C112" s="12" t="str">
        <f t="shared" si="4"/>
        <v/>
      </c>
      <c r="D112" s="12" t="str">
        <f t="shared" si="5"/>
        <v/>
      </c>
      <c r="E112" s="12" t="str">
        <f t="shared" si="6"/>
        <v/>
      </c>
      <c r="F112" s="12" t="str">
        <f t="shared" si="7"/>
        <v/>
      </c>
      <c r="J112" s="7"/>
      <c r="K112"/>
      <c r="L112" s="11"/>
    </row>
    <row r="113" spans="1:12" s="12" customFormat="1" x14ac:dyDescent="0.25">
      <c r="A113" s="13" t="str">
        <f>IFERROR(IF(A112+1&lt;Template!$L$16,A112+1,""),"")</f>
        <v/>
      </c>
      <c r="B113"/>
      <c r="C113" s="12" t="str">
        <f t="shared" si="4"/>
        <v/>
      </c>
      <c r="D113" s="12" t="str">
        <f t="shared" si="5"/>
        <v/>
      </c>
      <c r="E113" s="12" t="str">
        <f t="shared" si="6"/>
        <v/>
      </c>
      <c r="F113" s="12" t="str">
        <f t="shared" si="7"/>
        <v/>
      </c>
      <c r="J113" s="7"/>
      <c r="K113"/>
      <c r="L113" s="11"/>
    </row>
    <row r="114" spans="1:12" s="12" customFormat="1" x14ac:dyDescent="0.25">
      <c r="A114" s="13" t="str">
        <f>IFERROR(IF(A113+1&lt;Template!$L$16,A113+1,""),"")</f>
        <v/>
      </c>
      <c r="B114"/>
      <c r="C114" s="12" t="str">
        <f t="shared" si="4"/>
        <v/>
      </c>
      <c r="D114" s="12" t="str">
        <f t="shared" si="5"/>
        <v/>
      </c>
      <c r="E114" s="12" t="str">
        <f t="shared" si="6"/>
        <v/>
      </c>
      <c r="F114" s="12" t="str">
        <f t="shared" si="7"/>
        <v/>
      </c>
      <c r="J114" s="7"/>
      <c r="K114"/>
      <c r="L114" s="11"/>
    </row>
    <row r="115" spans="1:12" s="12" customFormat="1" x14ac:dyDescent="0.25">
      <c r="A115" s="13" t="str">
        <f>IFERROR(IF(A114+1&lt;Template!$L$16,A114+1,""),"")</f>
        <v/>
      </c>
      <c r="B115"/>
      <c r="C115" s="12" t="str">
        <f t="shared" si="4"/>
        <v/>
      </c>
      <c r="D115" s="12" t="str">
        <f t="shared" si="5"/>
        <v/>
      </c>
      <c r="E115" s="12" t="str">
        <f t="shared" si="6"/>
        <v/>
      </c>
      <c r="F115" s="12" t="str">
        <f t="shared" si="7"/>
        <v/>
      </c>
      <c r="J115" s="7"/>
      <c r="K115"/>
      <c r="L115" s="11"/>
    </row>
    <row r="116" spans="1:12" s="12" customFormat="1" x14ac:dyDescent="0.25">
      <c r="A116" s="13" t="str">
        <f>IFERROR(IF(A115+1&lt;Template!$L$16,A115+1,""),"")</f>
        <v/>
      </c>
      <c r="B116"/>
      <c r="C116" s="12" t="str">
        <f t="shared" si="4"/>
        <v/>
      </c>
      <c r="D116" s="12" t="str">
        <f t="shared" si="5"/>
        <v/>
      </c>
      <c r="E116" s="12" t="str">
        <f t="shared" si="6"/>
        <v/>
      </c>
      <c r="F116" s="12" t="str">
        <f t="shared" si="7"/>
        <v/>
      </c>
      <c r="J116" s="7"/>
      <c r="K116"/>
      <c r="L116" s="11"/>
    </row>
    <row r="117" spans="1:12" s="12" customFormat="1" x14ac:dyDescent="0.25">
      <c r="A117" s="13" t="str">
        <f>IFERROR(IF(A116+1&lt;Template!$L$16,A116+1,""),"")</f>
        <v/>
      </c>
      <c r="B117"/>
      <c r="C117" s="12" t="str">
        <f t="shared" si="4"/>
        <v/>
      </c>
      <c r="D117" s="12" t="str">
        <f t="shared" si="5"/>
        <v/>
      </c>
      <c r="E117" s="12" t="str">
        <f t="shared" si="6"/>
        <v/>
      </c>
      <c r="F117" s="12" t="str">
        <f t="shared" si="7"/>
        <v/>
      </c>
      <c r="J117" s="7"/>
      <c r="K117"/>
      <c r="L117" s="11"/>
    </row>
    <row r="118" spans="1:12" s="12" customFormat="1" x14ac:dyDescent="0.25">
      <c r="A118" s="13" t="str">
        <f>IFERROR(IF(A117+1&lt;Template!$L$16,A117+1,""),"")</f>
        <v/>
      </c>
      <c r="B118"/>
      <c r="C118" s="12" t="str">
        <f t="shared" si="4"/>
        <v/>
      </c>
      <c r="D118" s="12" t="str">
        <f t="shared" si="5"/>
        <v/>
      </c>
      <c r="E118" s="12" t="str">
        <f t="shared" si="6"/>
        <v/>
      </c>
      <c r="F118" s="12" t="str">
        <f t="shared" si="7"/>
        <v/>
      </c>
      <c r="J118" s="7"/>
      <c r="K118"/>
      <c r="L118" s="11"/>
    </row>
    <row r="119" spans="1:12" s="12" customFormat="1" x14ac:dyDescent="0.25">
      <c r="A119" s="13" t="str">
        <f>IFERROR(IF(A118+1&lt;Template!$L$16,A118+1,""),"")</f>
        <v/>
      </c>
      <c r="B119"/>
      <c r="C119" s="12" t="str">
        <f t="shared" si="4"/>
        <v/>
      </c>
      <c r="D119" s="12" t="str">
        <f t="shared" si="5"/>
        <v/>
      </c>
      <c r="E119" s="12" t="str">
        <f t="shared" si="6"/>
        <v/>
      </c>
      <c r="F119" s="12" t="str">
        <f t="shared" si="7"/>
        <v/>
      </c>
      <c r="J119" s="7"/>
      <c r="K119"/>
      <c r="L119" s="11"/>
    </row>
    <row r="120" spans="1:12" s="12" customFormat="1" x14ac:dyDescent="0.25">
      <c r="A120" s="13" t="str">
        <f>IFERROR(IF(A119+1&lt;Template!$L$16,A119+1,""),"")</f>
        <v/>
      </c>
      <c r="B120"/>
      <c r="C120" s="12" t="str">
        <f t="shared" si="4"/>
        <v/>
      </c>
      <c r="D120" s="12" t="str">
        <f t="shared" si="5"/>
        <v/>
      </c>
      <c r="E120" s="12" t="str">
        <f t="shared" si="6"/>
        <v/>
      </c>
      <c r="F120" s="12" t="str">
        <f t="shared" si="7"/>
        <v/>
      </c>
      <c r="J120" s="7"/>
      <c r="K120"/>
      <c r="L120" s="11"/>
    </row>
    <row r="121" spans="1:12" s="12" customFormat="1" x14ac:dyDescent="0.25">
      <c r="A121" s="13" t="str">
        <f>IFERROR(IF(A120+1&lt;Template!$L$16,A120+1,""),"")</f>
        <v/>
      </c>
      <c r="B121"/>
      <c r="C121" s="12" t="str">
        <f t="shared" si="4"/>
        <v/>
      </c>
      <c r="D121" s="12" t="str">
        <f t="shared" si="5"/>
        <v/>
      </c>
      <c r="E121" s="12" t="str">
        <f t="shared" si="6"/>
        <v/>
      </c>
      <c r="F121" s="12" t="str">
        <f t="shared" si="7"/>
        <v/>
      </c>
      <c r="J121" s="7"/>
      <c r="K121"/>
      <c r="L121" s="11"/>
    </row>
    <row r="122" spans="1:12" s="12" customFormat="1" x14ac:dyDescent="0.25">
      <c r="A122" s="13" t="str">
        <f>IFERROR(IF(A121+1&lt;Template!$L$16,A121+1,""),"")</f>
        <v/>
      </c>
      <c r="B122"/>
      <c r="C122" s="12" t="str">
        <f t="shared" si="4"/>
        <v/>
      </c>
      <c r="D122" s="12" t="str">
        <f t="shared" si="5"/>
        <v/>
      </c>
      <c r="E122" s="12" t="str">
        <f t="shared" si="6"/>
        <v/>
      </c>
      <c r="F122" s="12" t="str">
        <f t="shared" si="7"/>
        <v/>
      </c>
      <c r="J122" s="7"/>
      <c r="K122"/>
      <c r="L122" s="11"/>
    </row>
    <row r="123" spans="1:12" s="12" customFormat="1" x14ac:dyDescent="0.25">
      <c r="A123" s="13" t="str">
        <f>IFERROR(IF(A122+1&lt;Template!$L$16,A122+1,""),"")</f>
        <v/>
      </c>
      <c r="B123"/>
      <c r="C123" s="12" t="str">
        <f t="shared" si="4"/>
        <v/>
      </c>
      <c r="D123" s="12" t="str">
        <f t="shared" si="5"/>
        <v/>
      </c>
      <c r="E123" s="12" t="str">
        <f t="shared" si="6"/>
        <v/>
      </c>
      <c r="F123" s="12" t="str">
        <f t="shared" si="7"/>
        <v/>
      </c>
      <c r="J123" s="7"/>
      <c r="K123"/>
      <c r="L123" s="11"/>
    </row>
    <row r="124" spans="1:12" s="12" customFormat="1" x14ac:dyDescent="0.25">
      <c r="A124" s="13" t="str">
        <f>IFERROR(IF(A123+1&lt;Template!$L$16,A123+1,""),"")</f>
        <v/>
      </c>
      <c r="B124"/>
      <c r="C124" s="12" t="str">
        <f t="shared" si="4"/>
        <v/>
      </c>
      <c r="D124" s="12" t="str">
        <f t="shared" si="5"/>
        <v/>
      </c>
      <c r="E124" s="12" t="str">
        <f t="shared" si="6"/>
        <v/>
      </c>
      <c r="F124" s="12" t="str">
        <f t="shared" si="7"/>
        <v/>
      </c>
      <c r="J124" s="7"/>
      <c r="K124"/>
      <c r="L124" s="11"/>
    </row>
    <row r="125" spans="1:12" s="12" customFormat="1" x14ac:dyDescent="0.25">
      <c r="A125" s="13" t="str">
        <f>IFERROR(IF(A124+1&lt;Template!$L$16,A124+1,""),"")</f>
        <v/>
      </c>
      <c r="B125"/>
      <c r="C125" s="12" t="str">
        <f t="shared" si="4"/>
        <v/>
      </c>
      <c r="D125" s="12" t="str">
        <f t="shared" si="5"/>
        <v/>
      </c>
      <c r="E125" s="12" t="str">
        <f t="shared" si="6"/>
        <v/>
      </c>
      <c r="F125" s="12" t="str">
        <f t="shared" si="7"/>
        <v/>
      </c>
      <c r="J125" s="7"/>
      <c r="K125"/>
      <c r="L125" s="11"/>
    </row>
    <row r="126" spans="1:12" s="12" customFormat="1" x14ac:dyDescent="0.25">
      <c r="A126" s="13" t="str">
        <f>IFERROR(IF(A125+1&lt;Template!$L$16,A125+1,""),"")</f>
        <v/>
      </c>
      <c r="B126"/>
      <c r="C126" s="12" t="str">
        <f t="shared" si="4"/>
        <v/>
      </c>
      <c r="D126" s="12" t="str">
        <f t="shared" si="5"/>
        <v/>
      </c>
      <c r="E126" s="12" t="str">
        <f t="shared" si="6"/>
        <v/>
      </c>
      <c r="F126" s="12" t="str">
        <f t="shared" si="7"/>
        <v/>
      </c>
      <c r="J126" s="7"/>
      <c r="K126"/>
      <c r="L126" s="11"/>
    </row>
    <row r="127" spans="1:12" s="12" customFormat="1" x14ac:dyDescent="0.25">
      <c r="A127" s="13" t="str">
        <f>IFERROR(IF(A126+1&lt;Template!$L$16,A126+1,""),"")</f>
        <v/>
      </c>
      <c r="B127"/>
      <c r="C127" s="12" t="str">
        <f t="shared" si="4"/>
        <v/>
      </c>
      <c r="D127" s="12" t="str">
        <f t="shared" si="5"/>
        <v/>
      </c>
      <c r="E127" s="12" t="str">
        <f t="shared" si="6"/>
        <v/>
      </c>
      <c r="F127" s="12" t="str">
        <f t="shared" si="7"/>
        <v/>
      </c>
      <c r="J127" s="7"/>
      <c r="K127"/>
      <c r="L127" s="11"/>
    </row>
    <row r="128" spans="1:12" s="12" customFormat="1" x14ac:dyDescent="0.25">
      <c r="A128" s="13" t="str">
        <f>IFERROR(IF(A127+1&lt;Template!$L$16,A127+1,""),"")</f>
        <v/>
      </c>
      <c r="B128"/>
      <c r="C128" s="12" t="str">
        <f t="shared" si="4"/>
        <v/>
      </c>
      <c r="D128" s="12" t="str">
        <f t="shared" si="5"/>
        <v/>
      </c>
      <c r="E128" s="12" t="str">
        <f t="shared" si="6"/>
        <v/>
      </c>
      <c r="F128" s="12" t="str">
        <f t="shared" si="7"/>
        <v/>
      </c>
      <c r="J128" s="7"/>
      <c r="K128"/>
      <c r="L128" s="11"/>
    </row>
    <row r="129" spans="1:12" s="12" customFormat="1" x14ac:dyDescent="0.25">
      <c r="A129" s="13" t="str">
        <f>IFERROR(IF(A128+1&lt;Template!$L$16,A128+1,""),"")</f>
        <v/>
      </c>
      <c r="B129"/>
      <c r="C129" s="12" t="str">
        <f t="shared" si="4"/>
        <v/>
      </c>
      <c r="D129" s="12" t="str">
        <f t="shared" si="5"/>
        <v/>
      </c>
      <c r="E129" s="12" t="str">
        <f t="shared" si="6"/>
        <v/>
      </c>
      <c r="F129" s="12" t="str">
        <f t="shared" si="7"/>
        <v/>
      </c>
      <c r="J129" s="7"/>
      <c r="K129"/>
      <c r="L129" s="11"/>
    </row>
    <row r="130" spans="1:12" s="12" customFormat="1" x14ac:dyDescent="0.25">
      <c r="A130" s="13" t="str">
        <f>IFERROR(IF(A129+1&lt;Template!$L$16,A129+1,""),"")</f>
        <v/>
      </c>
      <c r="B130"/>
      <c r="C130" s="12" t="str">
        <f t="shared" si="4"/>
        <v/>
      </c>
      <c r="D130" s="12" t="str">
        <f t="shared" si="5"/>
        <v/>
      </c>
      <c r="E130" s="12" t="str">
        <f t="shared" si="6"/>
        <v/>
      </c>
      <c r="F130" s="12" t="str">
        <f t="shared" si="7"/>
        <v/>
      </c>
      <c r="J130" s="7"/>
      <c r="K130"/>
      <c r="L130" s="11"/>
    </row>
    <row r="131" spans="1:12" s="12" customFormat="1" x14ac:dyDescent="0.25">
      <c r="A131" s="13" t="str">
        <f>IFERROR(IF(A130+1&lt;Template!$L$16,A130+1,""),"")</f>
        <v/>
      </c>
      <c r="B131"/>
      <c r="C131" s="12" t="str">
        <f t="shared" si="4"/>
        <v/>
      </c>
      <c r="D131" s="12" t="str">
        <f t="shared" si="5"/>
        <v/>
      </c>
      <c r="E131" s="12" t="str">
        <f t="shared" si="6"/>
        <v/>
      </c>
      <c r="F131" s="12" t="str">
        <f t="shared" si="7"/>
        <v/>
      </c>
      <c r="J131" s="7"/>
      <c r="K131"/>
      <c r="L131" s="11"/>
    </row>
    <row r="132" spans="1:12" s="12" customFormat="1" x14ac:dyDescent="0.25">
      <c r="A132" s="13" t="str">
        <f>IFERROR(IF(A131+1&lt;Template!$L$16,A131+1,""),"")</f>
        <v/>
      </c>
      <c r="B132"/>
      <c r="C132" s="12" t="str">
        <f t="shared" ref="C132:C195" si="8">IF(A132="","",IF(F132=1,"",IF(WEEKDAY(A132,2)&lt;6,1,"")))</f>
        <v/>
      </c>
      <c r="D132" s="12" t="str">
        <f t="shared" ref="D132:D195" si="9">IF(A132="","",IF(F132=1,"",IF(WEEKDAY(A132,2)=6,1,"")))</f>
        <v/>
      </c>
      <c r="E132" s="12" t="str">
        <f t="shared" ref="E132:E195" si="10">IF(A132="","",IF(F132=1,"",IF(WEEKDAY(A132,2)=7,1,"")))</f>
        <v/>
      </c>
      <c r="F132" s="12" t="str">
        <f t="shared" ref="F132:F195" si="11">IF(A132="","",IF(IFERROR(VLOOKUP($A132,$L$4:$L$63,1,0),"")=A132,1,""))</f>
        <v/>
      </c>
      <c r="J132" s="7"/>
      <c r="K132"/>
      <c r="L132" s="11"/>
    </row>
    <row r="133" spans="1:12" s="12" customFormat="1" x14ac:dyDescent="0.25">
      <c r="A133" s="13" t="str">
        <f>IFERROR(IF(A132+1&lt;Template!$L$16,A132+1,""),"")</f>
        <v/>
      </c>
      <c r="B133"/>
      <c r="C133" s="12" t="str">
        <f t="shared" si="8"/>
        <v/>
      </c>
      <c r="D133" s="12" t="str">
        <f t="shared" si="9"/>
        <v/>
      </c>
      <c r="E133" s="12" t="str">
        <f t="shared" si="10"/>
        <v/>
      </c>
      <c r="F133" s="12" t="str">
        <f t="shared" si="11"/>
        <v/>
      </c>
      <c r="J133" s="7"/>
      <c r="K133"/>
      <c r="L133" s="11"/>
    </row>
    <row r="134" spans="1:12" s="12" customFormat="1" x14ac:dyDescent="0.25">
      <c r="A134" s="13" t="str">
        <f>IFERROR(IF(A133+1&lt;Template!$L$16,A133+1,""),"")</f>
        <v/>
      </c>
      <c r="B134"/>
      <c r="C134" s="12" t="str">
        <f t="shared" si="8"/>
        <v/>
      </c>
      <c r="D134" s="12" t="str">
        <f t="shared" si="9"/>
        <v/>
      </c>
      <c r="E134" s="12" t="str">
        <f t="shared" si="10"/>
        <v/>
      </c>
      <c r="F134" s="12" t="str">
        <f t="shared" si="11"/>
        <v/>
      </c>
      <c r="J134" s="7"/>
      <c r="K134"/>
      <c r="L134" s="11"/>
    </row>
    <row r="135" spans="1:12" s="12" customFormat="1" x14ac:dyDescent="0.25">
      <c r="A135" s="13" t="str">
        <f>IFERROR(IF(A134+1&lt;Template!$L$16,A134+1,""),"")</f>
        <v/>
      </c>
      <c r="B135"/>
      <c r="C135" s="12" t="str">
        <f t="shared" si="8"/>
        <v/>
      </c>
      <c r="D135" s="12" t="str">
        <f t="shared" si="9"/>
        <v/>
      </c>
      <c r="E135" s="12" t="str">
        <f t="shared" si="10"/>
        <v/>
      </c>
      <c r="F135" s="12" t="str">
        <f t="shared" si="11"/>
        <v/>
      </c>
      <c r="J135" s="7"/>
      <c r="K135"/>
      <c r="L135" s="11"/>
    </row>
    <row r="136" spans="1:12" s="12" customFormat="1" x14ac:dyDescent="0.25">
      <c r="A136" s="13" t="str">
        <f>IFERROR(IF(A135+1&lt;Template!$L$16,A135+1,""),"")</f>
        <v/>
      </c>
      <c r="B136"/>
      <c r="C136" s="12" t="str">
        <f t="shared" si="8"/>
        <v/>
      </c>
      <c r="D136" s="12" t="str">
        <f t="shared" si="9"/>
        <v/>
      </c>
      <c r="E136" s="12" t="str">
        <f t="shared" si="10"/>
        <v/>
      </c>
      <c r="F136" s="12" t="str">
        <f t="shared" si="11"/>
        <v/>
      </c>
      <c r="J136" s="7"/>
      <c r="K136"/>
      <c r="L136" s="11"/>
    </row>
    <row r="137" spans="1:12" s="12" customFormat="1" x14ac:dyDescent="0.25">
      <c r="A137" s="13" t="str">
        <f>IFERROR(IF(A136+1&lt;Template!$L$16,A136+1,""),"")</f>
        <v/>
      </c>
      <c r="B137"/>
      <c r="C137" s="12" t="str">
        <f t="shared" si="8"/>
        <v/>
      </c>
      <c r="D137" s="12" t="str">
        <f t="shared" si="9"/>
        <v/>
      </c>
      <c r="E137" s="12" t="str">
        <f t="shared" si="10"/>
        <v/>
      </c>
      <c r="F137" s="12" t="str">
        <f t="shared" si="11"/>
        <v/>
      </c>
      <c r="J137" s="7"/>
      <c r="K137"/>
      <c r="L137" s="11"/>
    </row>
    <row r="138" spans="1:12" s="12" customFormat="1" x14ac:dyDescent="0.25">
      <c r="A138" s="13" t="str">
        <f>IFERROR(IF(A137+1&lt;Template!$L$16,A137+1,""),"")</f>
        <v/>
      </c>
      <c r="B138"/>
      <c r="C138" s="12" t="str">
        <f t="shared" si="8"/>
        <v/>
      </c>
      <c r="D138" s="12" t="str">
        <f t="shared" si="9"/>
        <v/>
      </c>
      <c r="E138" s="12" t="str">
        <f t="shared" si="10"/>
        <v/>
      </c>
      <c r="F138" s="12" t="str">
        <f t="shared" si="11"/>
        <v/>
      </c>
      <c r="J138" s="7"/>
      <c r="K138"/>
      <c r="L138" s="11"/>
    </row>
    <row r="139" spans="1:12" s="12" customFormat="1" x14ac:dyDescent="0.25">
      <c r="A139" s="13" t="str">
        <f>IFERROR(IF(A138+1&lt;Template!$L$16,A138+1,""),"")</f>
        <v/>
      </c>
      <c r="B139"/>
      <c r="C139" s="12" t="str">
        <f t="shared" si="8"/>
        <v/>
      </c>
      <c r="D139" s="12" t="str">
        <f t="shared" si="9"/>
        <v/>
      </c>
      <c r="E139" s="12" t="str">
        <f t="shared" si="10"/>
        <v/>
      </c>
      <c r="F139" s="12" t="str">
        <f t="shared" si="11"/>
        <v/>
      </c>
      <c r="J139" s="7"/>
      <c r="K139"/>
      <c r="L139" s="11"/>
    </row>
    <row r="140" spans="1:12" s="12" customFormat="1" x14ac:dyDescent="0.25">
      <c r="A140" s="13" t="str">
        <f>IFERROR(IF(A139+1&lt;Template!$L$16,A139+1,""),"")</f>
        <v/>
      </c>
      <c r="B140"/>
      <c r="C140" s="12" t="str">
        <f t="shared" si="8"/>
        <v/>
      </c>
      <c r="D140" s="12" t="str">
        <f t="shared" si="9"/>
        <v/>
      </c>
      <c r="E140" s="12" t="str">
        <f t="shared" si="10"/>
        <v/>
      </c>
      <c r="F140" s="12" t="str">
        <f t="shared" si="11"/>
        <v/>
      </c>
      <c r="J140" s="7"/>
      <c r="K140"/>
      <c r="L140" s="11"/>
    </row>
    <row r="141" spans="1:12" s="12" customFormat="1" x14ac:dyDescent="0.25">
      <c r="A141" s="13" t="str">
        <f>IFERROR(IF(A140+1&lt;Template!$L$16,A140+1,""),"")</f>
        <v/>
      </c>
      <c r="B141"/>
      <c r="C141" s="12" t="str">
        <f t="shared" si="8"/>
        <v/>
      </c>
      <c r="D141" s="12" t="str">
        <f t="shared" si="9"/>
        <v/>
      </c>
      <c r="E141" s="12" t="str">
        <f t="shared" si="10"/>
        <v/>
      </c>
      <c r="F141" s="12" t="str">
        <f t="shared" si="11"/>
        <v/>
      </c>
      <c r="J141" s="7"/>
      <c r="K141"/>
      <c r="L141" s="11"/>
    </row>
    <row r="142" spans="1:12" s="12" customFormat="1" x14ac:dyDescent="0.25">
      <c r="A142" s="13" t="str">
        <f>IFERROR(IF(A141+1&lt;Template!$L$16,A141+1,""),"")</f>
        <v/>
      </c>
      <c r="B142"/>
      <c r="C142" s="12" t="str">
        <f t="shared" si="8"/>
        <v/>
      </c>
      <c r="D142" s="12" t="str">
        <f t="shared" si="9"/>
        <v/>
      </c>
      <c r="E142" s="12" t="str">
        <f t="shared" si="10"/>
        <v/>
      </c>
      <c r="F142" s="12" t="str">
        <f t="shared" si="11"/>
        <v/>
      </c>
      <c r="J142" s="7"/>
      <c r="K142"/>
      <c r="L142" s="11"/>
    </row>
    <row r="143" spans="1:12" s="12" customFormat="1" x14ac:dyDescent="0.25">
      <c r="A143" s="13" t="str">
        <f>IFERROR(IF(A142+1&lt;Template!$L$16,A142+1,""),"")</f>
        <v/>
      </c>
      <c r="B143"/>
      <c r="C143" s="12" t="str">
        <f t="shared" si="8"/>
        <v/>
      </c>
      <c r="D143" s="12" t="str">
        <f t="shared" si="9"/>
        <v/>
      </c>
      <c r="E143" s="12" t="str">
        <f t="shared" si="10"/>
        <v/>
      </c>
      <c r="F143" s="12" t="str">
        <f t="shared" si="11"/>
        <v/>
      </c>
      <c r="J143" s="7"/>
      <c r="K143"/>
      <c r="L143" s="11"/>
    </row>
    <row r="144" spans="1:12" s="12" customFormat="1" x14ac:dyDescent="0.25">
      <c r="A144" s="13" t="str">
        <f>IFERROR(IF(A143+1&lt;Template!$L$16,A143+1,""),"")</f>
        <v/>
      </c>
      <c r="B144"/>
      <c r="C144" s="12" t="str">
        <f t="shared" si="8"/>
        <v/>
      </c>
      <c r="D144" s="12" t="str">
        <f t="shared" si="9"/>
        <v/>
      </c>
      <c r="E144" s="12" t="str">
        <f t="shared" si="10"/>
        <v/>
      </c>
      <c r="F144" s="12" t="str">
        <f t="shared" si="11"/>
        <v/>
      </c>
      <c r="J144" s="7"/>
      <c r="K144"/>
      <c r="L144" s="11"/>
    </row>
    <row r="145" spans="1:12" s="12" customFormat="1" x14ac:dyDescent="0.25">
      <c r="A145" s="13" t="str">
        <f>IFERROR(IF(A144+1&lt;Template!$L$16,A144+1,""),"")</f>
        <v/>
      </c>
      <c r="B145"/>
      <c r="C145" s="12" t="str">
        <f t="shared" si="8"/>
        <v/>
      </c>
      <c r="D145" s="12" t="str">
        <f t="shared" si="9"/>
        <v/>
      </c>
      <c r="E145" s="12" t="str">
        <f t="shared" si="10"/>
        <v/>
      </c>
      <c r="F145" s="12" t="str">
        <f t="shared" si="11"/>
        <v/>
      </c>
      <c r="J145" s="7"/>
      <c r="K145"/>
      <c r="L145" s="11"/>
    </row>
    <row r="146" spans="1:12" s="12" customFormat="1" x14ac:dyDescent="0.25">
      <c r="A146" s="13" t="str">
        <f>IFERROR(IF(A145+1&lt;Template!$L$16,A145+1,""),"")</f>
        <v/>
      </c>
      <c r="B146"/>
      <c r="C146" s="12" t="str">
        <f t="shared" si="8"/>
        <v/>
      </c>
      <c r="D146" s="12" t="str">
        <f t="shared" si="9"/>
        <v/>
      </c>
      <c r="E146" s="12" t="str">
        <f t="shared" si="10"/>
        <v/>
      </c>
      <c r="F146" s="12" t="str">
        <f t="shared" si="11"/>
        <v/>
      </c>
      <c r="J146" s="7"/>
      <c r="K146"/>
      <c r="L146" s="11"/>
    </row>
    <row r="147" spans="1:12" s="12" customFormat="1" x14ac:dyDescent="0.25">
      <c r="A147" s="13" t="str">
        <f>IFERROR(IF(A146+1&lt;Template!$L$16,A146+1,""),"")</f>
        <v/>
      </c>
      <c r="B147"/>
      <c r="C147" s="12" t="str">
        <f t="shared" si="8"/>
        <v/>
      </c>
      <c r="D147" s="12" t="str">
        <f t="shared" si="9"/>
        <v/>
      </c>
      <c r="E147" s="12" t="str">
        <f t="shared" si="10"/>
        <v/>
      </c>
      <c r="F147" s="12" t="str">
        <f t="shared" si="11"/>
        <v/>
      </c>
      <c r="J147" s="7"/>
      <c r="K147"/>
      <c r="L147" s="11"/>
    </row>
    <row r="148" spans="1:12" s="12" customFormat="1" x14ac:dyDescent="0.25">
      <c r="A148" s="13" t="str">
        <f>IFERROR(IF(A147+1&lt;Template!$L$16,A147+1,""),"")</f>
        <v/>
      </c>
      <c r="B148"/>
      <c r="C148" s="12" t="str">
        <f t="shared" si="8"/>
        <v/>
      </c>
      <c r="D148" s="12" t="str">
        <f t="shared" si="9"/>
        <v/>
      </c>
      <c r="E148" s="12" t="str">
        <f t="shared" si="10"/>
        <v/>
      </c>
      <c r="F148" s="12" t="str">
        <f t="shared" si="11"/>
        <v/>
      </c>
      <c r="J148" s="7"/>
      <c r="K148"/>
      <c r="L148" s="11"/>
    </row>
    <row r="149" spans="1:12" s="12" customFormat="1" x14ac:dyDescent="0.25">
      <c r="A149" s="13" t="str">
        <f>IFERROR(IF(A148+1&lt;Template!$L$16,A148+1,""),"")</f>
        <v/>
      </c>
      <c r="B149"/>
      <c r="C149" s="12" t="str">
        <f t="shared" si="8"/>
        <v/>
      </c>
      <c r="D149" s="12" t="str">
        <f t="shared" si="9"/>
        <v/>
      </c>
      <c r="E149" s="12" t="str">
        <f t="shared" si="10"/>
        <v/>
      </c>
      <c r="F149" s="12" t="str">
        <f t="shared" si="11"/>
        <v/>
      </c>
      <c r="J149" s="7"/>
      <c r="K149"/>
      <c r="L149" s="11"/>
    </row>
    <row r="150" spans="1:12" s="12" customFormat="1" x14ac:dyDescent="0.25">
      <c r="A150" s="13" t="str">
        <f>IFERROR(IF(A149+1&lt;Template!$L$16,A149+1,""),"")</f>
        <v/>
      </c>
      <c r="B150"/>
      <c r="C150" s="12" t="str">
        <f t="shared" si="8"/>
        <v/>
      </c>
      <c r="D150" s="12" t="str">
        <f t="shared" si="9"/>
        <v/>
      </c>
      <c r="E150" s="12" t="str">
        <f t="shared" si="10"/>
        <v/>
      </c>
      <c r="F150" s="12" t="str">
        <f t="shared" si="11"/>
        <v/>
      </c>
      <c r="J150" s="7"/>
      <c r="K150"/>
      <c r="L150" s="11"/>
    </row>
    <row r="151" spans="1:12" s="12" customFormat="1" x14ac:dyDescent="0.25">
      <c r="A151" s="13" t="str">
        <f>IFERROR(IF(A150+1&lt;Template!$L$16,A150+1,""),"")</f>
        <v/>
      </c>
      <c r="B151"/>
      <c r="C151" s="12" t="str">
        <f t="shared" si="8"/>
        <v/>
      </c>
      <c r="D151" s="12" t="str">
        <f t="shared" si="9"/>
        <v/>
      </c>
      <c r="E151" s="12" t="str">
        <f t="shared" si="10"/>
        <v/>
      </c>
      <c r="F151" s="12" t="str">
        <f t="shared" si="11"/>
        <v/>
      </c>
      <c r="J151" s="7"/>
      <c r="K151"/>
      <c r="L151" s="11"/>
    </row>
    <row r="152" spans="1:12" s="12" customFormat="1" x14ac:dyDescent="0.25">
      <c r="A152" s="13" t="str">
        <f>IFERROR(IF(A151+1&lt;Template!$L$16,A151+1,""),"")</f>
        <v/>
      </c>
      <c r="B152"/>
      <c r="C152" s="12" t="str">
        <f t="shared" si="8"/>
        <v/>
      </c>
      <c r="D152" s="12" t="str">
        <f t="shared" si="9"/>
        <v/>
      </c>
      <c r="E152" s="12" t="str">
        <f t="shared" si="10"/>
        <v/>
      </c>
      <c r="F152" s="12" t="str">
        <f t="shared" si="11"/>
        <v/>
      </c>
      <c r="J152" s="7"/>
      <c r="K152"/>
      <c r="L152" s="11"/>
    </row>
    <row r="153" spans="1:12" s="12" customFormat="1" x14ac:dyDescent="0.25">
      <c r="A153" s="13" t="str">
        <f>IFERROR(IF(A152+1&lt;Template!$L$16,A152+1,""),"")</f>
        <v/>
      </c>
      <c r="B153"/>
      <c r="C153" s="12" t="str">
        <f t="shared" si="8"/>
        <v/>
      </c>
      <c r="D153" s="12" t="str">
        <f t="shared" si="9"/>
        <v/>
      </c>
      <c r="E153" s="12" t="str">
        <f t="shared" si="10"/>
        <v/>
      </c>
      <c r="F153" s="12" t="str">
        <f t="shared" si="11"/>
        <v/>
      </c>
      <c r="J153" s="7"/>
      <c r="K153"/>
      <c r="L153" s="11"/>
    </row>
    <row r="154" spans="1:12" s="12" customFormat="1" x14ac:dyDescent="0.25">
      <c r="A154" s="13" t="str">
        <f>IFERROR(IF(A153+1&lt;Template!$L$16,A153+1,""),"")</f>
        <v/>
      </c>
      <c r="B154"/>
      <c r="C154" s="12" t="str">
        <f t="shared" si="8"/>
        <v/>
      </c>
      <c r="D154" s="12" t="str">
        <f t="shared" si="9"/>
        <v/>
      </c>
      <c r="E154" s="12" t="str">
        <f t="shared" si="10"/>
        <v/>
      </c>
      <c r="F154" s="12" t="str">
        <f t="shared" si="11"/>
        <v/>
      </c>
      <c r="J154" s="7"/>
      <c r="K154"/>
      <c r="L154" s="11"/>
    </row>
    <row r="155" spans="1:12" s="12" customFormat="1" x14ac:dyDescent="0.25">
      <c r="A155" s="13" t="str">
        <f>IFERROR(IF(A154+1&lt;Template!$L$16,A154+1,""),"")</f>
        <v/>
      </c>
      <c r="B155"/>
      <c r="C155" s="12" t="str">
        <f t="shared" si="8"/>
        <v/>
      </c>
      <c r="D155" s="12" t="str">
        <f t="shared" si="9"/>
        <v/>
      </c>
      <c r="E155" s="12" t="str">
        <f t="shared" si="10"/>
        <v/>
      </c>
      <c r="F155" s="12" t="str">
        <f t="shared" si="11"/>
        <v/>
      </c>
      <c r="J155" s="7"/>
      <c r="K155"/>
      <c r="L155" s="11"/>
    </row>
    <row r="156" spans="1:12" s="12" customFormat="1" x14ac:dyDescent="0.25">
      <c r="A156" s="13" t="str">
        <f>IFERROR(IF(A155+1&lt;Template!$L$16,A155+1,""),"")</f>
        <v/>
      </c>
      <c r="B156"/>
      <c r="C156" s="12" t="str">
        <f t="shared" si="8"/>
        <v/>
      </c>
      <c r="D156" s="12" t="str">
        <f t="shared" si="9"/>
        <v/>
      </c>
      <c r="E156" s="12" t="str">
        <f t="shared" si="10"/>
        <v/>
      </c>
      <c r="F156" s="12" t="str">
        <f t="shared" si="11"/>
        <v/>
      </c>
      <c r="J156" s="7"/>
      <c r="K156"/>
      <c r="L156" s="11"/>
    </row>
    <row r="157" spans="1:12" s="12" customFormat="1" x14ac:dyDescent="0.25">
      <c r="A157" s="13" t="str">
        <f>IFERROR(IF(A156+1&lt;Template!$L$16,A156+1,""),"")</f>
        <v/>
      </c>
      <c r="B157"/>
      <c r="C157" s="12" t="str">
        <f t="shared" si="8"/>
        <v/>
      </c>
      <c r="D157" s="12" t="str">
        <f t="shared" si="9"/>
        <v/>
      </c>
      <c r="E157" s="12" t="str">
        <f t="shared" si="10"/>
        <v/>
      </c>
      <c r="F157" s="12" t="str">
        <f t="shared" si="11"/>
        <v/>
      </c>
      <c r="J157" s="7"/>
      <c r="K157"/>
      <c r="L157" s="11"/>
    </row>
    <row r="158" spans="1:12" s="12" customFormat="1" x14ac:dyDescent="0.25">
      <c r="A158" s="13" t="str">
        <f>IFERROR(IF(A157+1&lt;Template!$L$16,A157+1,""),"")</f>
        <v/>
      </c>
      <c r="B158"/>
      <c r="C158" s="12" t="str">
        <f t="shared" si="8"/>
        <v/>
      </c>
      <c r="D158" s="12" t="str">
        <f t="shared" si="9"/>
        <v/>
      </c>
      <c r="E158" s="12" t="str">
        <f t="shared" si="10"/>
        <v/>
      </c>
      <c r="F158" s="12" t="str">
        <f t="shared" si="11"/>
        <v/>
      </c>
      <c r="J158" s="7"/>
      <c r="K158"/>
      <c r="L158" s="11"/>
    </row>
    <row r="159" spans="1:12" s="12" customFormat="1" x14ac:dyDescent="0.25">
      <c r="A159" s="13" t="str">
        <f>IFERROR(IF(A158+1&lt;Template!$L$16,A158+1,""),"")</f>
        <v/>
      </c>
      <c r="B159"/>
      <c r="C159" s="12" t="str">
        <f t="shared" si="8"/>
        <v/>
      </c>
      <c r="D159" s="12" t="str">
        <f t="shared" si="9"/>
        <v/>
      </c>
      <c r="E159" s="12" t="str">
        <f t="shared" si="10"/>
        <v/>
      </c>
      <c r="F159" s="12" t="str">
        <f t="shared" si="11"/>
        <v/>
      </c>
      <c r="J159" s="7"/>
      <c r="K159"/>
      <c r="L159" s="11"/>
    </row>
    <row r="160" spans="1:12" s="12" customFormat="1" x14ac:dyDescent="0.25">
      <c r="A160" s="13" t="str">
        <f>IFERROR(IF(A159+1&lt;Template!$L$16,A159+1,""),"")</f>
        <v/>
      </c>
      <c r="B160"/>
      <c r="C160" s="12" t="str">
        <f t="shared" si="8"/>
        <v/>
      </c>
      <c r="D160" s="12" t="str">
        <f t="shared" si="9"/>
        <v/>
      </c>
      <c r="E160" s="12" t="str">
        <f t="shared" si="10"/>
        <v/>
      </c>
      <c r="F160" s="12" t="str">
        <f t="shared" si="11"/>
        <v/>
      </c>
      <c r="J160" s="7"/>
      <c r="K160"/>
      <c r="L160" s="11"/>
    </row>
    <row r="161" spans="1:12" s="12" customFormat="1" x14ac:dyDescent="0.25">
      <c r="A161" s="13" t="str">
        <f>IFERROR(IF(A160+1&lt;Template!$L$16,A160+1,""),"")</f>
        <v/>
      </c>
      <c r="B161"/>
      <c r="C161" s="12" t="str">
        <f t="shared" si="8"/>
        <v/>
      </c>
      <c r="D161" s="12" t="str">
        <f t="shared" si="9"/>
        <v/>
      </c>
      <c r="E161" s="12" t="str">
        <f t="shared" si="10"/>
        <v/>
      </c>
      <c r="F161" s="12" t="str">
        <f t="shared" si="11"/>
        <v/>
      </c>
      <c r="J161" s="7"/>
      <c r="K161"/>
      <c r="L161" s="11"/>
    </row>
    <row r="162" spans="1:12" s="12" customFormat="1" x14ac:dyDescent="0.25">
      <c r="A162" s="13" t="str">
        <f>IFERROR(IF(A161+1&lt;Template!$L$16,A161+1,""),"")</f>
        <v/>
      </c>
      <c r="B162"/>
      <c r="C162" s="12" t="str">
        <f t="shared" si="8"/>
        <v/>
      </c>
      <c r="D162" s="12" t="str">
        <f t="shared" si="9"/>
        <v/>
      </c>
      <c r="E162" s="12" t="str">
        <f t="shared" si="10"/>
        <v/>
      </c>
      <c r="F162" s="12" t="str">
        <f t="shared" si="11"/>
        <v/>
      </c>
      <c r="J162" s="7"/>
      <c r="K162"/>
      <c r="L162" s="11"/>
    </row>
    <row r="163" spans="1:12" s="12" customFormat="1" x14ac:dyDescent="0.25">
      <c r="A163" s="13" t="str">
        <f>IFERROR(IF(A162+1&lt;Template!$L$16,A162+1,""),"")</f>
        <v/>
      </c>
      <c r="B163"/>
      <c r="C163" s="12" t="str">
        <f t="shared" si="8"/>
        <v/>
      </c>
      <c r="D163" s="12" t="str">
        <f t="shared" si="9"/>
        <v/>
      </c>
      <c r="E163" s="12" t="str">
        <f t="shared" si="10"/>
        <v/>
      </c>
      <c r="F163" s="12" t="str">
        <f t="shared" si="11"/>
        <v/>
      </c>
      <c r="J163" s="7"/>
      <c r="K163"/>
      <c r="L163" s="11"/>
    </row>
    <row r="164" spans="1:12" s="12" customFormat="1" x14ac:dyDescent="0.25">
      <c r="A164" s="13" t="str">
        <f>IFERROR(IF(A163+1&lt;Template!$L$16,A163+1,""),"")</f>
        <v/>
      </c>
      <c r="B164"/>
      <c r="C164" s="12" t="str">
        <f t="shared" si="8"/>
        <v/>
      </c>
      <c r="D164" s="12" t="str">
        <f t="shared" si="9"/>
        <v/>
      </c>
      <c r="E164" s="12" t="str">
        <f t="shared" si="10"/>
        <v/>
      </c>
      <c r="F164" s="12" t="str">
        <f t="shared" si="11"/>
        <v/>
      </c>
      <c r="J164" s="7"/>
      <c r="K164"/>
      <c r="L164" s="11"/>
    </row>
    <row r="165" spans="1:12" s="12" customFormat="1" x14ac:dyDescent="0.25">
      <c r="A165" s="13" t="str">
        <f>IFERROR(IF(A164+1&lt;Template!$L$16,A164+1,""),"")</f>
        <v/>
      </c>
      <c r="B165"/>
      <c r="C165" s="12" t="str">
        <f t="shared" si="8"/>
        <v/>
      </c>
      <c r="D165" s="12" t="str">
        <f t="shared" si="9"/>
        <v/>
      </c>
      <c r="E165" s="12" t="str">
        <f t="shared" si="10"/>
        <v/>
      </c>
      <c r="F165" s="12" t="str">
        <f t="shared" si="11"/>
        <v/>
      </c>
      <c r="J165" s="7"/>
      <c r="K165"/>
      <c r="L165" s="11"/>
    </row>
    <row r="166" spans="1:12" s="12" customFormat="1" x14ac:dyDescent="0.25">
      <c r="A166" s="13" t="str">
        <f>IFERROR(IF(A165+1&lt;Template!$L$16,A165+1,""),"")</f>
        <v/>
      </c>
      <c r="B166"/>
      <c r="C166" s="12" t="str">
        <f t="shared" si="8"/>
        <v/>
      </c>
      <c r="D166" s="12" t="str">
        <f t="shared" si="9"/>
        <v/>
      </c>
      <c r="E166" s="12" t="str">
        <f t="shared" si="10"/>
        <v/>
      </c>
      <c r="F166" s="12" t="str">
        <f t="shared" si="11"/>
        <v/>
      </c>
      <c r="J166" s="7"/>
      <c r="K166"/>
      <c r="L166" s="11"/>
    </row>
    <row r="167" spans="1:12" s="12" customFormat="1" x14ac:dyDescent="0.25">
      <c r="A167" s="13" t="str">
        <f>IFERROR(IF(A166+1&lt;Template!$L$16,A166+1,""),"")</f>
        <v/>
      </c>
      <c r="B167"/>
      <c r="C167" s="12" t="str">
        <f t="shared" si="8"/>
        <v/>
      </c>
      <c r="D167" s="12" t="str">
        <f t="shared" si="9"/>
        <v/>
      </c>
      <c r="E167" s="12" t="str">
        <f t="shared" si="10"/>
        <v/>
      </c>
      <c r="F167" s="12" t="str">
        <f t="shared" si="11"/>
        <v/>
      </c>
      <c r="J167" s="7"/>
      <c r="K167"/>
      <c r="L167" s="11"/>
    </row>
    <row r="168" spans="1:12" s="12" customFormat="1" x14ac:dyDescent="0.25">
      <c r="A168" s="13" t="str">
        <f>IFERROR(IF(A167+1&lt;Template!$L$16,A167+1,""),"")</f>
        <v/>
      </c>
      <c r="B168"/>
      <c r="C168" s="12" t="str">
        <f t="shared" si="8"/>
        <v/>
      </c>
      <c r="D168" s="12" t="str">
        <f t="shared" si="9"/>
        <v/>
      </c>
      <c r="E168" s="12" t="str">
        <f t="shared" si="10"/>
        <v/>
      </c>
      <c r="F168" s="12" t="str">
        <f t="shared" si="11"/>
        <v/>
      </c>
      <c r="J168" s="7"/>
      <c r="K168"/>
      <c r="L168" s="11"/>
    </row>
    <row r="169" spans="1:12" s="12" customFormat="1" x14ac:dyDescent="0.25">
      <c r="A169" s="13" t="str">
        <f>IFERROR(IF(A168+1&lt;Template!$L$16,A168+1,""),"")</f>
        <v/>
      </c>
      <c r="B169"/>
      <c r="C169" s="12" t="str">
        <f t="shared" si="8"/>
        <v/>
      </c>
      <c r="D169" s="12" t="str">
        <f t="shared" si="9"/>
        <v/>
      </c>
      <c r="E169" s="12" t="str">
        <f t="shared" si="10"/>
        <v/>
      </c>
      <c r="F169" s="12" t="str">
        <f t="shared" si="11"/>
        <v/>
      </c>
      <c r="J169" s="7"/>
      <c r="K169"/>
      <c r="L169" s="11"/>
    </row>
    <row r="170" spans="1:12" s="12" customFormat="1" x14ac:dyDescent="0.25">
      <c r="A170" s="13" t="str">
        <f>IFERROR(IF(A169+1&lt;Template!$L$16,A169+1,""),"")</f>
        <v/>
      </c>
      <c r="B170"/>
      <c r="C170" s="12" t="str">
        <f t="shared" si="8"/>
        <v/>
      </c>
      <c r="D170" s="12" t="str">
        <f t="shared" si="9"/>
        <v/>
      </c>
      <c r="E170" s="12" t="str">
        <f t="shared" si="10"/>
        <v/>
      </c>
      <c r="F170" s="12" t="str">
        <f t="shared" si="11"/>
        <v/>
      </c>
      <c r="J170" s="7"/>
      <c r="K170"/>
      <c r="L170" s="11"/>
    </row>
    <row r="171" spans="1:12" s="12" customFormat="1" x14ac:dyDescent="0.25">
      <c r="A171" s="13" t="str">
        <f>IFERROR(IF(A170+1&lt;Template!$L$16,A170+1,""),"")</f>
        <v/>
      </c>
      <c r="B171"/>
      <c r="C171" s="12" t="str">
        <f t="shared" si="8"/>
        <v/>
      </c>
      <c r="D171" s="12" t="str">
        <f t="shared" si="9"/>
        <v/>
      </c>
      <c r="E171" s="12" t="str">
        <f t="shared" si="10"/>
        <v/>
      </c>
      <c r="F171" s="12" t="str">
        <f t="shared" si="11"/>
        <v/>
      </c>
      <c r="J171" s="7"/>
      <c r="K171"/>
      <c r="L171" s="11"/>
    </row>
    <row r="172" spans="1:12" s="12" customFormat="1" x14ac:dyDescent="0.25">
      <c r="A172" s="13" t="str">
        <f>IFERROR(IF(A171+1&lt;Template!$L$16,A171+1,""),"")</f>
        <v/>
      </c>
      <c r="B172"/>
      <c r="C172" s="12" t="str">
        <f t="shared" si="8"/>
        <v/>
      </c>
      <c r="D172" s="12" t="str">
        <f t="shared" si="9"/>
        <v/>
      </c>
      <c r="E172" s="12" t="str">
        <f t="shared" si="10"/>
        <v/>
      </c>
      <c r="F172" s="12" t="str">
        <f t="shared" si="11"/>
        <v/>
      </c>
      <c r="J172" s="7"/>
      <c r="K172"/>
      <c r="L172" s="11"/>
    </row>
    <row r="173" spans="1:12" s="12" customFormat="1" x14ac:dyDescent="0.25">
      <c r="A173" s="13" t="str">
        <f>IFERROR(IF(A172+1&lt;Template!$L$16,A172+1,""),"")</f>
        <v/>
      </c>
      <c r="B173"/>
      <c r="C173" s="12" t="str">
        <f t="shared" si="8"/>
        <v/>
      </c>
      <c r="D173" s="12" t="str">
        <f t="shared" si="9"/>
        <v/>
      </c>
      <c r="E173" s="12" t="str">
        <f t="shared" si="10"/>
        <v/>
      </c>
      <c r="F173" s="12" t="str">
        <f t="shared" si="11"/>
        <v/>
      </c>
      <c r="J173" s="7"/>
      <c r="K173"/>
      <c r="L173" s="11"/>
    </row>
    <row r="174" spans="1:12" s="12" customFormat="1" x14ac:dyDescent="0.25">
      <c r="A174" s="13" t="str">
        <f>IFERROR(IF(A173+1&lt;Template!$L$16,A173+1,""),"")</f>
        <v/>
      </c>
      <c r="B174"/>
      <c r="C174" s="12" t="str">
        <f t="shared" si="8"/>
        <v/>
      </c>
      <c r="D174" s="12" t="str">
        <f t="shared" si="9"/>
        <v/>
      </c>
      <c r="E174" s="12" t="str">
        <f t="shared" si="10"/>
        <v/>
      </c>
      <c r="F174" s="12" t="str">
        <f t="shared" si="11"/>
        <v/>
      </c>
      <c r="J174" s="7"/>
      <c r="K174"/>
      <c r="L174" s="11"/>
    </row>
    <row r="175" spans="1:12" s="12" customFormat="1" x14ac:dyDescent="0.25">
      <c r="A175" s="13" t="str">
        <f>IFERROR(IF(A174+1&lt;Template!$L$16,A174+1,""),"")</f>
        <v/>
      </c>
      <c r="B175"/>
      <c r="C175" s="12" t="str">
        <f t="shared" si="8"/>
        <v/>
      </c>
      <c r="D175" s="12" t="str">
        <f t="shared" si="9"/>
        <v/>
      </c>
      <c r="E175" s="12" t="str">
        <f t="shared" si="10"/>
        <v/>
      </c>
      <c r="F175" s="12" t="str">
        <f t="shared" si="11"/>
        <v/>
      </c>
      <c r="J175" s="7"/>
      <c r="K175"/>
      <c r="L175" s="11"/>
    </row>
    <row r="176" spans="1:12" s="12" customFormat="1" x14ac:dyDescent="0.25">
      <c r="A176" s="13" t="str">
        <f>IFERROR(IF(A175+1&lt;Template!$L$16,A175+1,""),"")</f>
        <v/>
      </c>
      <c r="B176"/>
      <c r="C176" s="12" t="str">
        <f t="shared" si="8"/>
        <v/>
      </c>
      <c r="D176" s="12" t="str">
        <f t="shared" si="9"/>
        <v/>
      </c>
      <c r="E176" s="12" t="str">
        <f t="shared" si="10"/>
        <v/>
      </c>
      <c r="F176" s="12" t="str">
        <f t="shared" si="11"/>
        <v/>
      </c>
      <c r="J176" s="7"/>
      <c r="K176"/>
      <c r="L176" s="11"/>
    </row>
    <row r="177" spans="1:12" s="12" customFormat="1" x14ac:dyDescent="0.25">
      <c r="A177" s="13" t="str">
        <f>IFERROR(IF(A176+1&lt;Template!$L$16,A176+1,""),"")</f>
        <v/>
      </c>
      <c r="B177"/>
      <c r="C177" s="12" t="str">
        <f t="shared" si="8"/>
        <v/>
      </c>
      <c r="D177" s="12" t="str">
        <f t="shared" si="9"/>
        <v/>
      </c>
      <c r="E177" s="12" t="str">
        <f t="shared" si="10"/>
        <v/>
      </c>
      <c r="F177" s="12" t="str">
        <f t="shared" si="11"/>
        <v/>
      </c>
      <c r="J177" s="7"/>
      <c r="K177"/>
      <c r="L177" s="11"/>
    </row>
    <row r="178" spans="1:12" s="12" customFormat="1" x14ac:dyDescent="0.25">
      <c r="A178" s="13" t="str">
        <f>IFERROR(IF(A177+1&lt;Template!$L$16,A177+1,""),"")</f>
        <v/>
      </c>
      <c r="B178"/>
      <c r="C178" s="12" t="str">
        <f t="shared" si="8"/>
        <v/>
      </c>
      <c r="D178" s="12" t="str">
        <f t="shared" si="9"/>
        <v/>
      </c>
      <c r="E178" s="12" t="str">
        <f t="shared" si="10"/>
        <v/>
      </c>
      <c r="F178" s="12" t="str">
        <f t="shared" si="11"/>
        <v/>
      </c>
      <c r="J178" s="7"/>
      <c r="K178"/>
      <c r="L178" s="11"/>
    </row>
    <row r="179" spans="1:12" s="12" customFormat="1" x14ac:dyDescent="0.25">
      <c r="A179" s="13" t="str">
        <f>IFERROR(IF(A178+1&lt;Template!$L$16,A178+1,""),"")</f>
        <v/>
      </c>
      <c r="B179"/>
      <c r="C179" s="12" t="str">
        <f t="shared" si="8"/>
        <v/>
      </c>
      <c r="D179" s="12" t="str">
        <f t="shared" si="9"/>
        <v/>
      </c>
      <c r="E179" s="12" t="str">
        <f t="shared" si="10"/>
        <v/>
      </c>
      <c r="F179" s="12" t="str">
        <f t="shared" si="11"/>
        <v/>
      </c>
      <c r="J179" s="7"/>
      <c r="K179"/>
      <c r="L179" s="11"/>
    </row>
    <row r="180" spans="1:12" s="12" customFormat="1" x14ac:dyDescent="0.25">
      <c r="A180" s="13" t="str">
        <f>IFERROR(IF(A179+1&lt;Template!$L$16,A179+1,""),"")</f>
        <v/>
      </c>
      <c r="B180"/>
      <c r="C180" s="12" t="str">
        <f t="shared" si="8"/>
        <v/>
      </c>
      <c r="D180" s="12" t="str">
        <f t="shared" si="9"/>
        <v/>
      </c>
      <c r="E180" s="12" t="str">
        <f t="shared" si="10"/>
        <v/>
      </c>
      <c r="F180" s="12" t="str">
        <f t="shared" si="11"/>
        <v/>
      </c>
      <c r="J180" s="7"/>
      <c r="K180"/>
      <c r="L180" s="11"/>
    </row>
    <row r="181" spans="1:12" s="12" customFormat="1" x14ac:dyDescent="0.25">
      <c r="A181" s="13" t="str">
        <f>IFERROR(IF(A180+1&lt;Template!$L$16,A180+1,""),"")</f>
        <v/>
      </c>
      <c r="B181"/>
      <c r="C181" s="12" t="str">
        <f t="shared" si="8"/>
        <v/>
      </c>
      <c r="D181" s="12" t="str">
        <f t="shared" si="9"/>
        <v/>
      </c>
      <c r="E181" s="12" t="str">
        <f t="shared" si="10"/>
        <v/>
      </c>
      <c r="F181" s="12" t="str">
        <f t="shared" si="11"/>
        <v/>
      </c>
      <c r="J181" s="7"/>
      <c r="K181"/>
      <c r="L181" s="11"/>
    </row>
    <row r="182" spans="1:12" s="12" customFormat="1" x14ac:dyDescent="0.25">
      <c r="A182" s="13" t="str">
        <f>IFERROR(IF(A181+1&lt;Template!$L$16,A181+1,""),"")</f>
        <v/>
      </c>
      <c r="B182"/>
      <c r="C182" s="12" t="str">
        <f t="shared" si="8"/>
        <v/>
      </c>
      <c r="D182" s="12" t="str">
        <f t="shared" si="9"/>
        <v/>
      </c>
      <c r="E182" s="12" t="str">
        <f t="shared" si="10"/>
        <v/>
      </c>
      <c r="F182" s="12" t="str">
        <f t="shared" si="11"/>
        <v/>
      </c>
      <c r="J182" s="7"/>
      <c r="K182"/>
      <c r="L182" s="11"/>
    </row>
    <row r="183" spans="1:12" s="12" customFormat="1" x14ac:dyDescent="0.25">
      <c r="A183" s="13" t="str">
        <f>IFERROR(IF(A182+1&lt;Template!$L$16,A182+1,""),"")</f>
        <v/>
      </c>
      <c r="B183"/>
      <c r="C183" s="12" t="str">
        <f t="shared" si="8"/>
        <v/>
      </c>
      <c r="D183" s="12" t="str">
        <f t="shared" si="9"/>
        <v/>
      </c>
      <c r="E183" s="12" t="str">
        <f t="shared" si="10"/>
        <v/>
      </c>
      <c r="F183" s="12" t="str">
        <f t="shared" si="11"/>
        <v/>
      </c>
      <c r="J183" s="7"/>
      <c r="K183"/>
      <c r="L183" s="11"/>
    </row>
    <row r="184" spans="1:12" s="12" customFormat="1" x14ac:dyDescent="0.25">
      <c r="A184" s="13" t="str">
        <f>IFERROR(IF(A183+1&lt;Template!$L$16,A183+1,""),"")</f>
        <v/>
      </c>
      <c r="B184"/>
      <c r="C184" s="12" t="str">
        <f t="shared" si="8"/>
        <v/>
      </c>
      <c r="D184" s="12" t="str">
        <f t="shared" si="9"/>
        <v/>
      </c>
      <c r="E184" s="12" t="str">
        <f t="shared" si="10"/>
        <v/>
      </c>
      <c r="F184" s="12" t="str">
        <f t="shared" si="11"/>
        <v/>
      </c>
      <c r="J184" s="7"/>
      <c r="K184"/>
      <c r="L184" s="11"/>
    </row>
    <row r="185" spans="1:12" s="12" customFormat="1" x14ac:dyDescent="0.25">
      <c r="A185" s="13" t="str">
        <f>IFERROR(IF(A184+1&lt;Template!$L$16,A184+1,""),"")</f>
        <v/>
      </c>
      <c r="B185"/>
      <c r="C185" s="12" t="str">
        <f t="shared" si="8"/>
        <v/>
      </c>
      <c r="D185" s="12" t="str">
        <f t="shared" si="9"/>
        <v/>
      </c>
      <c r="E185" s="12" t="str">
        <f t="shared" si="10"/>
        <v/>
      </c>
      <c r="F185" s="12" t="str">
        <f t="shared" si="11"/>
        <v/>
      </c>
      <c r="J185" s="7"/>
      <c r="K185"/>
      <c r="L185" s="11"/>
    </row>
    <row r="186" spans="1:12" s="12" customFormat="1" x14ac:dyDescent="0.25">
      <c r="A186" s="13" t="str">
        <f>IFERROR(IF(A185+1&lt;Template!$L$16,A185+1,""),"")</f>
        <v/>
      </c>
      <c r="B186"/>
      <c r="C186" s="12" t="str">
        <f t="shared" si="8"/>
        <v/>
      </c>
      <c r="D186" s="12" t="str">
        <f t="shared" si="9"/>
        <v/>
      </c>
      <c r="E186" s="12" t="str">
        <f t="shared" si="10"/>
        <v/>
      </c>
      <c r="F186" s="12" t="str">
        <f t="shared" si="11"/>
        <v/>
      </c>
      <c r="J186" s="7"/>
      <c r="K186"/>
      <c r="L186" s="11"/>
    </row>
    <row r="187" spans="1:12" s="12" customFormat="1" x14ac:dyDescent="0.25">
      <c r="A187" s="13" t="str">
        <f>IFERROR(IF(A186+1&lt;Template!$L$16,A186+1,""),"")</f>
        <v/>
      </c>
      <c r="B187"/>
      <c r="C187" s="12" t="str">
        <f t="shared" si="8"/>
        <v/>
      </c>
      <c r="D187" s="12" t="str">
        <f t="shared" si="9"/>
        <v/>
      </c>
      <c r="E187" s="12" t="str">
        <f t="shared" si="10"/>
        <v/>
      </c>
      <c r="F187" s="12" t="str">
        <f t="shared" si="11"/>
        <v/>
      </c>
      <c r="J187" s="7"/>
      <c r="K187"/>
      <c r="L187" s="11"/>
    </row>
    <row r="188" spans="1:12" s="12" customFormat="1" x14ac:dyDescent="0.25">
      <c r="A188" s="13" t="str">
        <f>IFERROR(IF(A187+1&lt;Template!$L$16,A187+1,""),"")</f>
        <v/>
      </c>
      <c r="B188"/>
      <c r="C188" s="12" t="str">
        <f t="shared" si="8"/>
        <v/>
      </c>
      <c r="D188" s="12" t="str">
        <f t="shared" si="9"/>
        <v/>
      </c>
      <c r="E188" s="12" t="str">
        <f t="shared" si="10"/>
        <v/>
      </c>
      <c r="F188" s="12" t="str">
        <f t="shared" si="11"/>
        <v/>
      </c>
      <c r="J188" s="7"/>
      <c r="K188"/>
      <c r="L188" s="11"/>
    </row>
    <row r="189" spans="1:12" s="12" customFormat="1" x14ac:dyDescent="0.25">
      <c r="A189" s="13" t="str">
        <f>IFERROR(IF(A188+1&lt;Template!$L$16,A188+1,""),"")</f>
        <v/>
      </c>
      <c r="B189"/>
      <c r="C189" s="12" t="str">
        <f t="shared" si="8"/>
        <v/>
      </c>
      <c r="D189" s="12" t="str">
        <f t="shared" si="9"/>
        <v/>
      </c>
      <c r="E189" s="12" t="str">
        <f t="shared" si="10"/>
        <v/>
      </c>
      <c r="F189" s="12" t="str">
        <f t="shared" si="11"/>
        <v/>
      </c>
      <c r="J189" s="7"/>
      <c r="K189"/>
      <c r="L189" s="11"/>
    </row>
    <row r="190" spans="1:12" s="12" customFormat="1" x14ac:dyDescent="0.25">
      <c r="A190" s="13" t="str">
        <f>IFERROR(IF(A189+1&lt;Template!$L$16,A189+1,""),"")</f>
        <v/>
      </c>
      <c r="B190"/>
      <c r="C190" s="12" t="str">
        <f t="shared" si="8"/>
        <v/>
      </c>
      <c r="D190" s="12" t="str">
        <f t="shared" si="9"/>
        <v/>
      </c>
      <c r="E190" s="12" t="str">
        <f t="shared" si="10"/>
        <v/>
      </c>
      <c r="F190" s="12" t="str">
        <f t="shared" si="11"/>
        <v/>
      </c>
      <c r="J190" s="7"/>
      <c r="K190"/>
      <c r="L190" s="11"/>
    </row>
    <row r="191" spans="1:12" s="12" customFormat="1" x14ac:dyDescent="0.25">
      <c r="A191" s="13" t="str">
        <f>IFERROR(IF(A190+1&lt;Template!$L$16,A190+1,""),"")</f>
        <v/>
      </c>
      <c r="B191"/>
      <c r="C191" s="12" t="str">
        <f t="shared" si="8"/>
        <v/>
      </c>
      <c r="D191" s="12" t="str">
        <f t="shared" si="9"/>
        <v/>
      </c>
      <c r="E191" s="12" t="str">
        <f t="shared" si="10"/>
        <v/>
      </c>
      <c r="F191" s="12" t="str">
        <f t="shared" si="11"/>
        <v/>
      </c>
      <c r="J191" s="7"/>
      <c r="K191"/>
      <c r="L191" s="11"/>
    </row>
    <row r="192" spans="1:12" s="12" customFormat="1" x14ac:dyDescent="0.25">
      <c r="A192" s="13" t="str">
        <f>IFERROR(IF(A191+1&lt;Template!$L$16,A191+1,""),"")</f>
        <v/>
      </c>
      <c r="B192"/>
      <c r="C192" s="12" t="str">
        <f t="shared" si="8"/>
        <v/>
      </c>
      <c r="D192" s="12" t="str">
        <f t="shared" si="9"/>
        <v/>
      </c>
      <c r="E192" s="12" t="str">
        <f t="shared" si="10"/>
        <v/>
      </c>
      <c r="F192" s="12" t="str">
        <f t="shared" si="11"/>
        <v/>
      </c>
      <c r="J192" s="7"/>
      <c r="K192"/>
      <c r="L192" s="11"/>
    </row>
    <row r="193" spans="1:12" s="12" customFormat="1" x14ac:dyDescent="0.25">
      <c r="A193" s="13" t="str">
        <f>IFERROR(IF(A192+1&lt;Template!$L$16,A192+1,""),"")</f>
        <v/>
      </c>
      <c r="B193"/>
      <c r="C193" s="12" t="str">
        <f t="shared" si="8"/>
        <v/>
      </c>
      <c r="D193" s="12" t="str">
        <f t="shared" si="9"/>
        <v/>
      </c>
      <c r="E193" s="12" t="str">
        <f t="shared" si="10"/>
        <v/>
      </c>
      <c r="F193" s="12" t="str">
        <f t="shared" si="11"/>
        <v/>
      </c>
      <c r="J193" s="7"/>
      <c r="K193"/>
      <c r="L193" s="11"/>
    </row>
    <row r="194" spans="1:12" s="12" customFormat="1" x14ac:dyDescent="0.25">
      <c r="A194" s="13" t="str">
        <f>IFERROR(IF(A193+1&lt;Template!$L$16,A193+1,""),"")</f>
        <v/>
      </c>
      <c r="B194"/>
      <c r="C194" s="12" t="str">
        <f t="shared" si="8"/>
        <v/>
      </c>
      <c r="D194" s="12" t="str">
        <f t="shared" si="9"/>
        <v/>
      </c>
      <c r="E194" s="12" t="str">
        <f t="shared" si="10"/>
        <v/>
      </c>
      <c r="F194" s="12" t="str">
        <f t="shared" si="11"/>
        <v/>
      </c>
      <c r="J194" s="7"/>
      <c r="K194"/>
      <c r="L194" s="11"/>
    </row>
    <row r="195" spans="1:12" s="12" customFormat="1" x14ac:dyDescent="0.25">
      <c r="A195" s="13" t="str">
        <f>IFERROR(IF(A194+1&lt;Template!$L$16,A194+1,""),"")</f>
        <v/>
      </c>
      <c r="B195"/>
      <c r="C195" s="12" t="str">
        <f t="shared" si="8"/>
        <v/>
      </c>
      <c r="D195" s="12" t="str">
        <f t="shared" si="9"/>
        <v/>
      </c>
      <c r="E195" s="12" t="str">
        <f t="shared" si="10"/>
        <v/>
      </c>
      <c r="F195" s="12" t="str">
        <f t="shared" si="11"/>
        <v/>
      </c>
      <c r="J195" s="7"/>
      <c r="K195"/>
      <c r="L195" s="11"/>
    </row>
    <row r="196" spans="1:12" s="12" customFormat="1" x14ac:dyDescent="0.25">
      <c r="A196" s="13" t="str">
        <f>IFERROR(IF(A195+1&lt;Template!$L$16,A195+1,""),"")</f>
        <v/>
      </c>
      <c r="B196"/>
      <c r="C196" s="12" t="str">
        <f t="shared" ref="C196:C259" si="12">IF(A196="","",IF(F196=1,"",IF(WEEKDAY(A196,2)&lt;6,1,"")))</f>
        <v/>
      </c>
      <c r="D196" s="12" t="str">
        <f t="shared" ref="D196:D259" si="13">IF(A196="","",IF(F196=1,"",IF(WEEKDAY(A196,2)=6,1,"")))</f>
        <v/>
      </c>
      <c r="E196" s="12" t="str">
        <f t="shared" ref="E196:E259" si="14">IF(A196="","",IF(F196=1,"",IF(WEEKDAY(A196,2)=7,1,"")))</f>
        <v/>
      </c>
      <c r="F196" s="12" t="str">
        <f t="shared" ref="F196:F259" si="15">IF(A196="","",IF(IFERROR(VLOOKUP($A196,$L$4:$L$63,1,0),"")=A196,1,""))</f>
        <v/>
      </c>
      <c r="J196" s="7"/>
      <c r="K196"/>
      <c r="L196" s="11"/>
    </row>
    <row r="197" spans="1:12" s="12" customFormat="1" x14ac:dyDescent="0.25">
      <c r="A197" s="13" t="str">
        <f>IFERROR(IF(A196+1&lt;Template!$L$16,A196+1,""),"")</f>
        <v/>
      </c>
      <c r="B197"/>
      <c r="C197" s="12" t="str">
        <f t="shared" si="12"/>
        <v/>
      </c>
      <c r="D197" s="12" t="str">
        <f t="shared" si="13"/>
        <v/>
      </c>
      <c r="E197" s="12" t="str">
        <f t="shared" si="14"/>
        <v/>
      </c>
      <c r="F197" s="12" t="str">
        <f t="shared" si="15"/>
        <v/>
      </c>
      <c r="J197" s="7"/>
      <c r="K197"/>
      <c r="L197" s="11"/>
    </row>
    <row r="198" spans="1:12" s="12" customFormat="1" x14ac:dyDescent="0.25">
      <c r="A198" s="13" t="str">
        <f>IFERROR(IF(A197+1&lt;Template!$L$16,A197+1,""),"")</f>
        <v/>
      </c>
      <c r="B198"/>
      <c r="C198" s="12" t="str">
        <f t="shared" si="12"/>
        <v/>
      </c>
      <c r="D198" s="12" t="str">
        <f t="shared" si="13"/>
        <v/>
      </c>
      <c r="E198" s="12" t="str">
        <f t="shared" si="14"/>
        <v/>
      </c>
      <c r="F198" s="12" t="str">
        <f t="shared" si="15"/>
        <v/>
      </c>
      <c r="J198" s="7"/>
      <c r="K198"/>
      <c r="L198" s="11"/>
    </row>
    <row r="199" spans="1:12" s="12" customFormat="1" x14ac:dyDescent="0.25">
      <c r="A199" s="13" t="str">
        <f>IFERROR(IF(A198+1&lt;Template!$L$16,A198+1,""),"")</f>
        <v/>
      </c>
      <c r="B199"/>
      <c r="C199" s="12" t="str">
        <f t="shared" si="12"/>
        <v/>
      </c>
      <c r="D199" s="12" t="str">
        <f t="shared" si="13"/>
        <v/>
      </c>
      <c r="E199" s="12" t="str">
        <f t="shared" si="14"/>
        <v/>
      </c>
      <c r="F199" s="12" t="str">
        <f t="shared" si="15"/>
        <v/>
      </c>
      <c r="J199" s="7"/>
      <c r="K199"/>
      <c r="L199" s="11"/>
    </row>
    <row r="200" spans="1:12" s="12" customFormat="1" x14ac:dyDescent="0.25">
      <c r="A200" s="13" t="str">
        <f>IFERROR(IF(A199+1&lt;Template!$L$16,A199+1,""),"")</f>
        <v/>
      </c>
      <c r="B200"/>
      <c r="C200" s="12" t="str">
        <f t="shared" si="12"/>
        <v/>
      </c>
      <c r="D200" s="12" t="str">
        <f t="shared" si="13"/>
        <v/>
      </c>
      <c r="E200" s="12" t="str">
        <f t="shared" si="14"/>
        <v/>
      </c>
      <c r="F200" s="12" t="str">
        <f t="shared" si="15"/>
        <v/>
      </c>
      <c r="J200" s="7"/>
      <c r="K200"/>
      <c r="L200" s="11"/>
    </row>
    <row r="201" spans="1:12" s="12" customFormat="1" x14ac:dyDescent="0.25">
      <c r="A201" s="13" t="str">
        <f>IFERROR(IF(A200+1&lt;Template!$L$16,A200+1,""),"")</f>
        <v/>
      </c>
      <c r="B201"/>
      <c r="C201" s="12" t="str">
        <f t="shared" si="12"/>
        <v/>
      </c>
      <c r="D201" s="12" t="str">
        <f t="shared" si="13"/>
        <v/>
      </c>
      <c r="E201" s="12" t="str">
        <f t="shared" si="14"/>
        <v/>
      </c>
      <c r="F201" s="12" t="str">
        <f t="shared" si="15"/>
        <v/>
      </c>
      <c r="J201" s="7"/>
      <c r="K201"/>
      <c r="L201" s="11"/>
    </row>
    <row r="202" spans="1:12" s="12" customFormat="1" x14ac:dyDescent="0.25">
      <c r="A202" s="13" t="str">
        <f>IFERROR(IF(A201+1&lt;Template!$L$16,A201+1,""),"")</f>
        <v/>
      </c>
      <c r="B202"/>
      <c r="C202" s="12" t="str">
        <f t="shared" si="12"/>
        <v/>
      </c>
      <c r="D202" s="12" t="str">
        <f t="shared" si="13"/>
        <v/>
      </c>
      <c r="E202" s="12" t="str">
        <f t="shared" si="14"/>
        <v/>
      </c>
      <c r="F202" s="12" t="str">
        <f t="shared" si="15"/>
        <v/>
      </c>
      <c r="J202" s="7"/>
      <c r="K202"/>
      <c r="L202" s="11"/>
    </row>
    <row r="203" spans="1:12" s="12" customFormat="1" x14ac:dyDescent="0.25">
      <c r="A203" s="13" t="str">
        <f>IFERROR(IF(A202+1&lt;Template!$L$16,A202+1,""),"")</f>
        <v/>
      </c>
      <c r="B203"/>
      <c r="C203" s="12" t="str">
        <f t="shared" si="12"/>
        <v/>
      </c>
      <c r="D203" s="12" t="str">
        <f t="shared" si="13"/>
        <v/>
      </c>
      <c r="E203" s="12" t="str">
        <f t="shared" si="14"/>
        <v/>
      </c>
      <c r="F203" s="12" t="str">
        <f t="shared" si="15"/>
        <v/>
      </c>
      <c r="J203" s="7"/>
      <c r="K203"/>
      <c r="L203" s="11"/>
    </row>
    <row r="204" spans="1:12" s="12" customFormat="1" x14ac:dyDescent="0.25">
      <c r="A204" s="13" t="str">
        <f>IFERROR(IF(A203+1&lt;Template!$L$16,A203+1,""),"")</f>
        <v/>
      </c>
      <c r="B204"/>
      <c r="C204" s="12" t="str">
        <f t="shared" si="12"/>
        <v/>
      </c>
      <c r="D204" s="12" t="str">
        <f t="shared" si="13"/>
        <v/>
      </c>
      <c r="E204" s="12" t="str">
        <f t="shared" si="14"/>
        <v/>
      </c>
      <c r="F204" s="12" t="str">
        <f t="shared" si="15"/>
        <v/>
      </c>
      <c r="J204" s="7"/>
      <c r="K204"/>
      <c r="L204" s="11"/>
    </row>
    <row r="205" spans="1:12" s="12" customFormat="1" x14ac:dyDescent="0.25">
      <c r="A205" s="13" t="str">
        <f>IFERROR(IF(A204+1&lt;Template!$L$16,A204+1,""),"")</f>
        <v/>
      </c>
      <c r="B205"/>
      <c r="C205" s="12" t="str">
        <f t="shared" si="12"/>
        <v/>
      </c>
      <c r="D205" s="12" t="str">
        <f t="shared" si="13"/>
        <v/>
      </c>
      <c r="E205" s="12" t="str">
        <f t="shared" si="14"/>
        <v/>
      </c>
      <c r="F205" s="12" t="str">
        <f t="shared" si="15"/>
        <v/>
      </c>
      <c r="J205" s="7"/>
      <c r="K205"/>
      <c r="L205" s="11"/>
    </row>
    <row r="206" spans="1:12" s="12" customFormat="1" x14ac:dyDescent="0.25">
      <c r="A206" s="13" t="str">
        <f>IFERROR(IF(A205+1&lt;Template!$L$16,A205+1,""),"")</f>
        <v/>
      </c>
      <c r="B206"/>
      <c r="C206" s="12" t="str">
        <f t="shared" si="12"/>
        <v/>
      </c>
      <c r="D206" s="12" t="str">
        <f t="shared" si="13"/>
        <v/>
      </c>
      <c r="E206" s="12" t="str">
        <f t="shared" si="14"/>
        <v/>
      </c>
      <c r="F206" s="12" t="str">
        <f t="shared" si="15"/>
        <v/>
      </c>
      <c r="J206" s="7"/>
      <c r="K206"/>
      <c r="L206" s="11"/>
    </row>
    <row r="207" spans="1:12" s="12" customFormat="1" x14ac:dyDescent="0.25">
      <c r="A207" s="13" t="str">
        <f>IFERROR(IF(A206+1&lt;Template!$L$16,A206+1,""),"")</f>
        <v/>
      </c>
      <c r="B207"/>
      <c r="C207" s="12" t="str">
        <f t="shared" si="12"/>
        <v/>
      </c>
      <c r="D207" s="12" t="str">
        <f t="shared" si="13"/>
        <v/>
      </c>
      <c r="E207" s="12" t="str">
        <f t="shared" si="14"/>
        <v/>
      </c>
      <c r="F207" s="12" t="str">
        <f t="shared" si="15"/>
        <v/>
      </c>
      <c r="J207" s="7"/>
      <c r="K207"/>
      <c r="L207" s="11"/>
    </row>
    <row r="208" spans="1:12" s="12" customFormat="1" x14ac:dyDescent="0.25">
      <c r="A208" s="13" t="str">
        <f>IFERROR(IF(A207+1&lt;Template!$L$16,A207+1,""),"")</f>
        <v/>
      </c>
      <c r="B208"/>
      <c r="C208" s="12" t="str">
        <f t="shared" si="12"/>
        <v/>
      </c>
      <c r="D208" s="12" t="str">
        <f t="shared" si="13"/>
        <v/>
      </c>
      <c r="E208" s="12" t="str">
        <f t="shared" si="14"/>
        <v/>
      </c>
      <c r="F208" s="12" t="str">
        <f t="shared" si="15"/>
        <v/>
      </c>
      <c r="J208" s="7"/>
      <c r="K208"/>
      <c r="L208" s="11"/>
    </row>
    <row r="209" spans="1:12" s="12" customFormat="1" x14ac:dyDescent="0.25">
      <c r="A209" s="13" t="str">
        <f>IFERROR(IF(A208+1&lt;Template!$L$16,A208+1,""),"")</f>
        <v/>
      </c>
      <c r="B209"/>
      <c r="C209" s="12" t="str">
        <f t="shared" si="12"/>
        <v/>
      </c>
      <c r="D209" s="12" t="str">
        <f t="shared" si="13"/>
        <v/>
      </c>
      <c r="E209" s="12" t="str">
        <f t="shared" si="14"/>
        <v/>
      </c>
      <c r="F209" s="12" t="str">
        <f t="shared" si="15"/>
        <v/>
      </c>
      <c r="J209" s="7"/>
      <c r="K209"/>
      <c r="L209" s="11"/>
    </row>
    <row r="210" spans="1:12" s="12" customFormat="1" x14ac:dyDescent="0.25">
      <c r="A210" s="13" t="str">
        <f>IFERROR(IF(A209+1&lt;Template!$L$16,A209+1,""),"")</f>
        <v/>
      </c>
      <c r="B210"/>
      <c r="C210" s="12" t="str">
        <f t="shared" si="12"/>
        <v/>
      </c>
      <c r="D210" s="12" t="str">
        <f t="shared" si="13"/>
        <v/>
      </c>
      <c r="E210" s="12" t="str">
        <f t="shared" si="14"/>
        <v/>
      </c>
      <c r="F210" s="12" t="str">
        <f t="shared" si="15"/>
        <v/>
      </c>
      <c r="J210" s="7"/>
      <c r="K210"/>
      <c r="L210" s="11"/>
    </row>
    <row r="211" spans="1:12" s="12" customFormat="1" x14ac:dyDescent="0.25">
      <c r="A211" s="13" t="str">
        <f>IFERROR(IF(A210+1&lt;Template!$L$16,A210+1,""),"")</f>
        <v/>
      </c>
      <c r="B211"/>
      <c r="C211" s="12" t="str">
        <f t="shared" si="12"/>
        <v/>
      </c>
      <c r="D211" s="12" t="str">
        <f t="shared" si="13"/>
        <v/>
      </c>
      <c r="E211" s="12" t="str">
        <f t="shared" si="14"/>
        <v/>
      </c>
      <c r="F211" s="12" t="str">
        <f t="shared" si="15"/>
        <v/>
      </c>
      <c r="J211" s="7"/>
      <c r="K211"/>
      <c r="L211" s="11"/>
    </row>
    <row r="212" spans="1:12" s="12" customFormat="1" x14ac:dyDescent="0.25">
      <c r="A212" s="13" t="str">
        <f>IFERROR(IF(A211+1&lt;Template!$L$16,A211+1,""),"")</f>
        <v/>
      </c>
      <c r="B212"/>
      <c r="C212" s="12" t="str">
        <f t="shared" si="12"/>
        <v/>
      </c>
      <c r="D212" s="12" t="str">
        <f t="shared" si="13"/>
        <v/>
      </c>
      <c r="E212" s="12" t="str">
        <f t="shared" si="14"/>
        <v/>
      </c>
      <c r="F212" s="12" t="str">
        <f t="shared" si="15"/>
        <v/>
      </c>
      <c r="J212" s="7"/>
      <c r="K212"/>
      <c r="L212" s="11"/>
    </row>
    <row r="213" spans="1:12" s="12" customFormat="1" x14ac:dyDescent="0.25">
      <c r="A213" s="13" t="str">
        <f>IFERROR(IF(A212+1&lt;Template!$L$16,A212+1,""),"")</f>
        <v/>
      </c>
      <c r="B213"/>
      <c r="C213" s="12" t="str">
        <f t="shared" si="12"/>
        <v/>
      </c>
      <c r="D213" s="12" t="str">
        <f t="shared" si="13"/>
        <v/>
      </c>
      <c r="E213" s="12" t="str">
        <f t="shared" si="14"/>
        <v/>
      </c>
      <c r="F213" s="12" t="str">
        <f t="shared" si="15"/>
        <v/>
      </c>
      <c r="J213" s="7"/>
      <c r="K213"/>
      <c r="L213" s="11"/>
    </row>
    <row r="214" spans="1:12" s="12" customFormat="1" x14ac:dyDescent="0.25">
      <c r="A214" s="13" t="str">
        <f>IFERROR(IF(A213+1&lt;Template!$L$16,A213+1,""),"")</f>
        <v/>
      </c>
      <c r="B214"/>
      <c r="C214" s="12" t="str">
        <f t="shared" si="12"/>
        <v/>
      </c>
      <c r="D214" s="12" t="str">
        <f t="shared" si="13"/>
        <v/>
      </c>
      <c r="E214" s="12" t="str">
        <f t="shared" si="14"/>
        <v/>
      </c>
      <c r="F214" s="12" t="str">
        <f t="shared" si="15"/>
        <v/>
      </c>
      <c r="J214" s="7"/>
      <c r="K214"/>
      <c r="L214" s="11"/>
    </row>
    <row r="215" spans="1:12" s="12" customFormat="1" x14ac:dyDescent="0.25">
      <c r="A215" s="13" t="str">
        <f>IFERROR(IF(A214+1&lt;Template!$L$16,A214+1,""),"")</f>
        <v/>
      </c>
      <c r="B215"/>
      <c r="C215" s="12" t="str">
        <f t="shared" si="12"/>
        <v/>
      </c>
      <c r="D215" s="12" t="str">
        <f t="shared" si="13"/>
        <v/>
      </c>
      <c r="E215" s="12" t="str">
        <f t="shared" si="14"/>
        <v/>
      </c>
      <c r="F215" s="12" t="str">
        <f t="shared" si="15"/>
        <v/>
      </c>
      <c r="J215" s="7"/>
      <c r="K215"/>
      <c r="L215" s="11"/>
    </row>
    <row r="216" spans="1:12" s="12" customFormat="1" x14ac:dyDescent="0.25">
      <c r="A216" s="13" t="str">
        <f>IFERROR(IF(A215+1&lt;Template!$L$16,A215+1,""),"")</f>
        <v/>
      </c>
      <c r="B216"/>
      <c r="C216" s="12" t="str">
        <f t="shared" si="12"/>
        <v/>
      </c>
      <c r="D216" s="12" t="str">
        <f t="shared" si="13"/>
        <v/>
      </c>
      <c r="E216" s="12" t="str">
        <f t="shared" si="14"/>
        <v/>
      </c>
      <c r="F216" s="12" t="str">
        <f t="shared" si="15"/>
        <v/>
      </c>
      <c r="J216" s="7"/>
      <c r="K216"/>
      <c r="L216" s="11"/>
    </row>
    <row r="217" spans="1:12" s="12" customFormat="1" x14ac:dyDescent="0.25">
      <c r="A217" s="13" t="str">
        <f>IFERROR(IF(A216+1&lt;Template!$L$16,A216+1,""),"")</f>
        <v/>
      </c>
      <c r="B217"/>
      <c r="C217" s="12" t="str">
        <f t="shared" si="12"/>
        <v/>
      </c>
      <c r="D217" s="12" t="str">
        <f t="shared" si="13"/>
        <v/>
      </c>
      <c r="E217" s="12" t="str">
        <f t="shared" si="14"/>
        <v/>
      </c>
      <c r="F217" s="12" t="str">
        <f t="shared" si="15"/>
        <v/>
      </c>
      <c r="J217" s="7"/>
      <c r="K217"/>
      <c r="L217" s="11"/>
    </row>
    <row r="218" spans="1:12" s="12" customFormat="1" x14ac:dyDescent="0.25">
      <c r="A218" s="13" t="str">
        <f>IFERROR(IF(A217+1&lt;Template!$L$16,A217+1,""),"")</f>
        <v/>
      </c>
      <c r="B218"/>
      <c r="C218" s="12" t="str">
        <f t="shared" si="12"/>
        <v/>
      </c>
      <c r="D218" s="12" t="str">
        <f t="shared" si="13"/>
        <v/>
      </c>
      <c r="E218" s="12" t="str">
        <f t="shared" si="14"/>
        <v/>
      </c>
      <c r="F218" s="12" t="str">
        <f t="shared" si="15"/>
        <v/>
      </c>
      <c r="J218" s="7"/>
      <c r="K218"/>
      <c r="L218" s="11"/>
    </row>
    <row r="219" spans="1:12" s="12" customFormat="1" x14ac:dyDescent="0.25">
      <c r="A219" s="13" t="str">
        <f>IFERROR(IF(A218+1&lt;Template!$L$16,A218+1,""),"")</f>
        <v/>
      </c>
      <c r="B219"/>
      <c r="C219" s="12" t="str">
        <f t="shared" si="12"/>
        <v/>
      </c>
      <c r="D219" s="12" t="str">
        <f t="shared" si="13"/>
        <v/>
      </c>
      <c r="E219" s="12" t="str">
        <f t="shared" si="14"/>
        <v/>
      </c>
      <c r="F219" s="12" t="str">
        <f t="shared" si="15"/>
        <v/>
      </c>
      <c r="J219" s="7"/>
      <c r="K219"/>
      <c r="L219" s="11"/>
    </row>
    <row r="220" spans="1:12" s="12" customFormat="1" x14ac:dyDescent="0.25">
      <c r="A220" s="13" t="str">
        <f>IFERROR(IF(A219+1&lt;Template!$L$16,A219+1,""),"")</f>
        <v/>
      </c>
      <c r="B220"/>
      <c r="C220" s="12" t="str">
        <f t="shared" si="12"/>
        <v/>
      </c>
      <c r="D220" s="12" t="str">
        <f t="shared" si="13"/>
        <v/>
      </c>
      <c r="E220" s="12" t="str">
        <f t="shared" si="14"/>
        <v/>
      </c>
      <c r="F220" s="12" t="str">
        <f t="shared" si="15"/>
        <v/>
      </c>
      <c r="J220" s="7"/>
      <c r="K220"/>
      <c r="L220" s="11"/>
    </row>
    <row r="221" spans="1:12" s="12" customFormat="1" x14ac:dyDescent="0.25">
      <c r="A221" s="13" t="str">
        <f>IFERROR(IF(A220+1&lt;Template!$L$16,A220+1,""),"")</f>
        <v/>
      </c>
      <c r="B221"/>
      <c r="C221" s="12" t="str">
        <f t="shared" si="12"/>
        <v/>
      </c>
      <c r="D221" s="12" t="str">
        <f t="shared" si="13"/>
        <v/>
      </c>
      <c r="E221" s="12" t="str">
        <f t="shared" si="14"/>
        <v/>
      </c>
      <c r="F221" s="12" t="str">
        <f t="shared" si="15"/>
        <v/>
      </c>
      <c r="J221" s="7"/>
      <c r="K221"/>
      <c r="L221" s="11"/>
    </row>
    <row r="222" spans="1:12" s="12" customFormat="1" x14ac:dyDescent="0.25">
      <c r="A222" s="13" t="str">
        <f>IFERROR(IF(A221+1&lt;Template!$L$16,A221+1,""),"")</f>
        <v/>
      </c>
      <c r="B222"/>
      <c r="C222" s="12" t="str">
        <f t="shared" si="12"/>
        <v/>
      </c>
      <c r="D222" s="12" t="str">
        <f t="shared" si="13"/>
        <v/>
      </c>
      <c r="E222" s="12" t="str">
        <f t="shared" si="14"/>
        <v/>
      </c>
      <c r="F222" s="12" t="str">
        <f t="shared" si="15"/>
        <v/>
      </c>
      <c r="J222" s="7"/>
      <c r="K222"/>
      <c r="L222" s="11"/>
    </row>
    <row r="223" spans="1:12" s="12" customFormat="1" x14ac:dyDescent="0.25">
      <c r="A223" s="13" t="str">
        <f>IFERROR(IF(A222+1&lt;Template!$L$16,A222+1,""),"")</f>
        <v/>
      </c>
      <c r="B223"/>
      <c r="C223" s="12" t="str">
        <f t="shared" si="12"/>
        <v/>
      </c>
      <c r="D223" s="12" t="str">
        <f t="shared" si="13"/>
        <v/>
      </c>
      <c r="E223" s="12" t="str">
        <f t="shared" si="14"/>
        <v/>
      </c>
      <c r="F223" s="12" t="str">
        <f t="shared" si="15"/>
        <v/>
      </c>
      <c r="J223" s="7"/>
      <c r="K223"/>
      <c r="L223" s="11"/>
    </row>
    <row r="224" spans="1:12" s="12" customFormat="1" x14ac:dyDescent="0.25">
      <c r="A224" s="13" t="str">
        <f>IFERROR(IF(A223+1&lt;Template!$L$16,A223+1,""),"")</f>
        <v/>
      </c>
      <c r="B224"/>
      <c r="C224" s="12" t="str">
        <f t="shared" si="12"/>
        <v/>
      </c>
      <c r="D224" s="12" t="str">
        <f t="shared" si="13"/>
        <v/>
      </c>
      <c r="E224" s="12" t="str">
        <f t="shared" si="14"/>
        <v/>
      </c>
      <c r="F224" s="12" t="str">
        <f t="shared" si="15"/>
        <v/>
      </c>
      <c r="J224" s="7"/>
      <c r="K224"/>
      <c r="L224" s="11"/>
    </row>
    <row r="225" spans="1:12" s="12" customFormat="1" x14ac:dyDescent="0.25">
      <c r="A225" s="13" t="str">
        <f>IFERROR(IF(A224+1&lt;Template!$L$16,A224+1,""),"")</f>
        <v/>
      </c>
      <c r="B225"/>
      <c r="C225" s="12" t="str">
        <f t="shared" si="12"/>
        <v/>
      </c>
      <c r="D225" s="12" t="str">
        <f t="shared" si="13"/>
        <v/>
      </c>
      <c r="E225" s="12" t="str">
        <f t="shared" si="14"/>
        <v/>
      </c>
      <c r="F225" s="12" t="str">
        <f t="shared" si="15"/>
        <v/>
      </c>
      <c r="J225" s="7"/>
      <c r="K225"/>
      <c r="L225" s="11"/>
    </row>
    <row r="226" spans="1:12" s="12" customFormat="1" x14ac:dyDescent="0.25">
      <c r="A226" s="13" t="str">
        <f>IFERROR(IF(A225+1&lt;Template!$L$16,A225+1,""),"")</f>
        <v/>
      </c>
      <c r="B226"/>
      <c r="C226" s="12" t="str">
        <f t="shared" si="12"/>
        <v/>
      </c>
      <c r="D226" s="12" t="str">
        <f t="shared" si="13"/>
        <v/>
      </c>
      <c r="E226" s="12" t="str">
        <f t="shared" si="14"/>
        <v/>
      </c>
      <c r="F226" s="12" t="str">
        <f t="shared" si="15"/>
        <v/>
      </c>
      <c r="J226" s="7"/>
      <c r="K226"/>
      <c r="L226" s="11"/>
    </row>
    <row r="227" spans="1:12" s="12" customFormat="1" x14ac:dyDescent="0.25">
      <c r="A227" s="13" t="str">
        <f>IFERROR(IF(A226+1&lt;Template!$L$16,A226+1,""),"")</f>
        <v/>
      </c>
      <c r="B227"/>
      <c r="C227" s="12" t="str">
        <f t="shared" si="12"/>
        <v/>
      </c>
      <c r="D227" s="12" t="str">
        <f t="shared" si="13"/>
        <v/>
      </c>
      <c r="E227" s="12" t="str">
        <f t="shared" si="14"/>
        <v/>
      </c>
      <c r="F227" s="12" t="str">
        <f t="shared" si="15"/>
        <v/>
      </c>
      <c r="J227" s="7"/>
      <c r="K227"/>
      <c r="L227" s="11"/>
    </row>
    <row r="228" spans="1:12" s="12" customFormat="1" x14ac:dyDescent="0.25">
      <c r="A228" s="13" t="str">
        <f>IFERROR(IF(A227+1&lt;Template!$L$16,A227+1,""),"")</f>
        <v/>
      </c>
      <c r="B228"/>
      <c r="C228" s="12" t="str">
        <f t="shared" si="12"/>
        <v/>
      </c>
      <c r="D228" s="12" t="str">
        <f t="shared" si="13"/>
        <v/>
      </c>
      <c r="E228" s="12" t="str">
        <f t="shared" si="14"/>
        <v/>
      </c>
      <c r="F228" s="12" t="str">
        <f t="shared" si="15"/>
        <v/>
      </c>
      <c r="J228" s="7"/>
      <c r="K228"/>
      <c r="L228" s="11"/>
    </row>
    <row r="229" spans="1:12" s="12" customFormat="1" x14ac:dyDescent="0.25">
      <c r="A229" s="13" t="str">
        <f>IFERROR(IF(A228+1&lt;Template!$L$16,A228+1,""),"")</f>
        <v/>
      </c>
      <c r="B229"/>
      <c r="C229" s="12" t="str">
        <f t="shared" si="12"/>
        <v/>
      </c>
      <c r="D229" s="12" t="str">
        <f t="shared" si="13"/>
        <v/>
      </c>
      <c r="E229" s="12" t="str">
        <f t="shared" si="14"/>
        <v/>
      </c>
      <c r="F229" s="12" t="str">
        <f t="shared" si="15"/>
        <v/>
      </c>
      <c r="J229" s="7"/>
      <c r="K229"/>
      <c r="L229" s="11"/>
    </row>
    <row r="230" spans="1:12" s="12" customFormat="1" x14ac:dyDescent="0.25">
      <c r="A230" s="13" t="str">
        <f>IFERROR(IF(A229+1&lt;Template!$L$16,A229+1,""),"")</f>
        <v/>
      </c>
      <c r="B230"/>
      <c r="C230" s="12" t="str">
        <f t="shared" si="12"/>
        <v/>
      </c>
      <c r="D230" s="12" t="str">
        <f t="shared" si="13"/>
        <v/>
      </c>
      <c r="E230" s="12" t="str">
        <f t="shared" si="14"/>
        <v/>
      </c>
      <c r="F230" s="12" t="str">
        <f t="shared" si="15"/>
        <v/>
      </c>
      <c r="J230" s="7"/>
      <c r="K230"/>
      <c r="L230" s="11"/>
    </row>
    <row r="231" spans="1:12" s="12" customFormat="1" x14ac:dyDescent="0.25">
      <c r="A231" s="13" t="str">
        <f>IFERROR(IF(A230+1&lt;Template!$L$16,A230+1,""),"")</f>
        <v/>
      </c>
      <c r="B231"/>
      <c r="C231" s="12" t="str">
        <f t="shared" si="12"/>
        <v/>
      </c>
      <c r="D231" s="12" t="str">
        <f t="shared" si="13"/>
        <v/>
      </c>
      <c r="E231" s="12" t="str">
        <f t="shared" si="14"/>
        <v/>
      </c>
      <c r="F231" s="12" t="str">
        <f t="shared" si="15"/>
        <v/>
      </c>
      <c r="J231" s="7"/>
      <c r="K231"/>
      <c r="L231" s="11"/>
    </row>
    <row r="232" spans="1:12" s="12" customFormat="1" x14ac:dyDescent="0.25">
      <c r="A232" s="13" t="str">
        <f>IFERROR(IF(A231+1&lt;Template!$L$16,A231+1,""),"")</f>
        <v/>
      </c>
      <c r="B232"/>
      <c r="C232" s="12" t="str">
        <f t="shared" si="12"/>
        <v/>
      </c>
      <c r="D232" s="12" t="str">
        <f t="shared" si="13"/>
        <v/>
      </c>
      <c r="E232" s="12" t="str">
        <f t="shared" si="14"/>
        <v/>
      </c>
      <c r="F232" s="12" t="str">
        <f t="shared" si="15"/>
        <v/>
      </c>
      <c r="J232" s="7"/>
      <c r="K232"/>
      <c r="L232" s="11"/>
    </row>
    <row r="233" spans="1:12" s="12" customFormat="1" x14ac:dyDescent="0.25">
      <c r="A233" s="13" t="str">
        <f>IFERROR(IF(A232+1&lt;Template!$L$16,A232+1,""),"")</f>
        <v/>
      </c>
      <c r="B233"/>
      <c r="C233" s="12" t="str">
        <f t="shared" si="12"/>
        <v/>
      </c>
      <c r="D233" s="12" t="str">
        <f t="shared" si="13"/>
        <v/>
      </c>
      <c r="E233" s="12" t="str">
        <f t="shared" si="14"/>
        <v/>
      </c>
      <c r="F233" s="12" t="str">
        <f t="shared" si="15"/>
        <v/>
      </c>
      <c r="J233" s="7"/>
      <c r="K233"/>
      <c r="L233" s="11"/>
    </row>
    <row r="234" spans="1:12" s="12" customFormat="1" x14ac:dyDescent="0.25">
      <c r="A234" s="13" t="str">
        <f>IFERROR(IF(A233+1&lt;Template!$L$16,A233+1,""),"")</f>
        <v/>
      </c>
      <c r="B234"/>
      <c r="C234" s="12" t="str">
        <f t="shared" si="12"/>
        <v/>
      </c>
      <c r="D234" s="12" t="str">
        <f t="shared" si="13"/>
        <v/>
      </c>
      <c r="E234" s="12" t="str">
        <f t="shared" si="14"/>
        <v/>
      </c>
      <c r="F234" s="12" t="str">
        <f t="shared" si="15"/>
        <v/>
      </c>
      <c r="J234" s="7"/>
      <c r="K234"/>
      <c r="L234" s="11"/>
    </row>
    <row r="235" spans="1:12" s="12" customFormat="1" x14ac:dyDescent="0.25">
      <c r="A235" s="13" t="str">
        <f>IFERROR(IF(A234+1&lt;Template!$L$16,A234+1,""),"")</f>
        <v/>
      </c>
      <c r="B235"/>
      <c r="C235" s="12" t="str">
        <f t="shared" si="12"/>
        <v/>
      </c>
      <c r="D235" s="12" t="str">
        <f t="shared" si="13"/>
        <v/>
      </c>
      <c r="E235" s="12" t="str">
        <f t="shared" si="14"/>
        <v/>
      </c>
      <c r="F235" s="12" t="str">
        <f t="shared" si="15"/>
        <v/>
      </c>
      <c r="J235" s="7"/>
      <c r="K235"/>
      <c r="L235" s="11"/>
    </row>
    <row r="236" spans="1:12" s="12" customFormat="1" x14ac:dyDescent="0.25">
      <c r="A236" s="13" t="str">
        <f>IFERROR(IF(A235+1&lt;Template!$L$16,A235+1,""),"")</f>
        <v/>
      </c>
      <c r="B236"/>
      <c r="C236" s="12" t="str">
        <f t="shared" si="12"/>
        <v/>
      </c>
      <c r="D236" s="12" t="str">
        <f t="shared" si="13"/>
        <v/>
      </c>
      <c r="E236" s="12" t="str">
        <f t="shared" si="14"/>
        <v/>
      </c>
      <c r="F236" s="12" t="str">
        <f t="shared" si="15"/>
        <v/>
      </c>
      <c r="J236" s="7"/>
      <c r="K236"/>
      <c r="L236" s="11"/>
    </row>
    <row r="237" spans="1:12" s="12" customFormat="1" x14ac:dyDescent="0.25">
      <c r="A237" s="13" t="str">
        <f>IFERROR(IF(A236+1&lt;Template!$L$16,A236+1,""),"")</f>
        <v/>
      </c>
      <c r="B237"/>
      <c r="C237" s="12" t="str">
        <f t="shared" si="12"/>
        <v/>
      </c>
      <c r="D237" s="12" t="str">
        <f t="shared" si="13"/>
        <v/>
      </c>
      <c r="E237" s="12" t="str">
        <f t="shared" si="14"/>
        <v/>
      </c>
      <c r="F237" s="12" t="str">
        <f t="shared" si="15"/>
        <v/>
      </c>
      <c r="J237" s="7"/>
      <c r="K237"/>
      <c r="L237" s="11"/>
    </row>
    <row r="238" spans="1:12" s="12" customFormat="1" x14ac:dyDescent="0.25">
      <c r="A238" s="13" t="str">
        <f>IFERROR(IF(A237+1&lt;Template!$L$16,A237+1,""),"")</f>
        <v/>
      </c>
      <c r="B238"/>
      <c r="C238" s="12" t="str">
        <f t="shared" si="12"/>
        <v/>
      </c>
      <c r="D238" s="12" t="str">
        <f t="shared" si="13"/>
        <v/>
      </c>
      <c r="E238" s="12" t="str">
        <f t="shared" si="14"/>
        <v/>
      </c>
      <c r="F238" s="12" t="str">
        <f t="shared" si="15"/>
        <v/>
      </c>
      <c r="J238" s="7"/>
      <c r="K238"/>
      <c r="L238" s="11"/>
    </row>
    <row r="239" spans="1:12" s="12" customFormat="1" x14ac:dyDescent="0.25">
      <c r="A239" s="13" t="str">
        <f>IFERROR(IF(A238+1&lt;Template!$L$16,A238+1,""),"")</f>
        <v/>
      </c>
      <c r="B239"/>
      <c r="C239" s="12" t="str">
        <f t="shared" si="12"/>
        <v/>
      </c>
      <c r="D239" s="12" t="str">
        <f t="shared" si="13"/>
        <v/>
      </c>
      <c r="E239" s="12" t="str">
        <f t="shared" si="14"/>
        <v/>
      </c>
      <c r="F239" s="12" t="str">
        <f t="shared" si="15"/>
        <v/>
      </c>
      <c r="J239" s="7"/>
      <c r="K239"/>
      <c r="L239" s="11"/>
    </row>
    <row r="240" spans="1:12" s="12" customFormat="1" x14ac:dyDescent="0.25">
      <c r="A240" s="13" t="str">
        <f>IFERROR(IF(A239+1&lt;Template!$L$16,A239+1,""),"")</f>
        <v/>
      </c>
      <c r="B240"/>
      <c r="C240" s="12" t="str">
        <f t="shared" si="12"/>
        <v/>
      </c>
      <c r="D240" s="12" t="str">
        <f t="shared" si="13"/>
        <v/>
      </c>
      <c r="E240" s="12" t="str">
        <f t="shared" si="14"/>
        <v/>
      </c>
      <c r="F240" s="12" t="str">
        <f t="shared" si="15"/>
        <v/>
      </c>
      <c r="J240" s="7"/>
      <c r="K240"/>
      <c r="L240" s="11"/>
    </row>
    <row r="241" spans="1:12" s="12" customFormat="1" x14ac:dyDescent="0.25">
      <c r="A241" s="13" t="str">
        <f>IFERROR(IF(A240+1&lt;Template!$L$16,A240+1,""),"")</f>
        <v/>
      </c>
      <c r="B241"/>
      <c r="C241" s="12" t="str">
        <f t="shared" si="12"/>
        <v/>
      </c>
      <c r="D241" s="12" t="str">
        <f t="shared" si="13"/>
        <v/>
      </c>
      <c r="E241" s="12" t="str">
        <f t="shared" si="14"/>
        <v/>
      </c>
      <c r="F241" s="12" t="str">
        <f t="shared" si="15"/>
        <v/>
      </c>
      <c r="J241" s="7"/>
      <c r="K241"/>
      <c r="L241" s="11"/>
    </row>
    <row r="242" spans="1:12" s="12" customFormat="1" x14ac:dyDescent="0.25">
      <c r="A242" s="13" t="str">
        <f>IFERROR(IF(A241+1&lt;Template!$L$16,A241+1,""),"")</f>
        <v/>
      </c>
      <c r="B242"/>
      <c r="C242" s="12" t="str">
        <f t="shared" si="12"/>
        <v/>
      </c>
      <c r="D242" s="12" t="str">
        <f t="shared" si="13"/>
        <v/>
      </c>
      <c r="E242" s="12" t="str">
        <f t="shared" si="14"/>
        <v/>
      </c>
      <c r="F242" s="12" t="str">
        <f t="shared" si="15"/>
        <v/>
      </c>
      <c r="J242" s="7"/>
      <c r="K242"/>
      <c r="L242" s="11"/>
    </row>
    <row r="243" spans="1:12" s="12" customFormat="1" x14ac:dyDescent="0.25">
      <c r="A243" s="13" t="str">
        <f>IFERROR(IF(A242+1&lt;Template!$L$16,A242+1,""),"")</f>
        <v/>
      </c>
      <c r="B243"/>
      <c r="C243" s="12" t="str">
        <f t="shared" si="12"/>
        <v/>
      </c>
      <c r="D243" s="12" t="str">
        <f t="shared" si="13"/>
        <v/>
      </c>
      <c r="E243" s="12" t="str">
        <f t="shared" si="14"/>
        <v/>
      </c>
      <c r="F243" s="12" t="str">
        <f t="shared" si="15"/>
        <v/>
      </c>
      <c r="J243" s="7"/>
      <c r="K243"/>
      <c r="L243" s="11"/>
    </row>
    <row r="244" spans="1:12" s="12" customFormat="1" x14ac:dyDescent="0.25">
      <c r="A244" s="13" t="str">
        <f>IFERROR(IF(A243+1&lt;Template!$L$16,A243+1,""),"")</f>
        <v/>
      </c>
      <c r="B244"/>
      <c r="C244" s="12" t="str">
        <f t="shared" si="12"/>
        <v/>
      </c>
      <c r="D244" s="12" t="str">
        <f t="shared" si="13"/>
        <v/>
      </c>
      <c r="E244" s="12" t="str">
        <f t="shared" si="14"/>
        <v/>
      </c>
      <c r="F244" s="12" t="str">
        <f t="shared" si="15"/>
        <v/>
      </c>
      <c r="J244" s="7"/>
      <c r="K244"/>
      <c r="L244" s="11"/>
    </row>
    <row r="245" spans="1:12" s="12" customFormat="1" x14ac:dyDescent="0.25">
      <c r="A245" s="13" t="str">
        <f>IFERROR(IF(A244+1&lt;Template!$L$16,A244+1,""),"")</f>
        <v/>
      </c>
      <c r="B245"/>
      <c r="C245" s="12" t="str">
        <f t="shared" si="12"/>
        <v/>
      </c>
      <c r="D245" s="12" t="str">
        <f t="shared" si="13"/>
        <v/>
      </c>
      <c r="E245" s="12" t="str">
        <f t="shared" si="14"/>
        <v/>
      </c>
      <c r="F245" s="12" t="str">
        <f t="shared" si="15"/>
        <v/>
      </c>
      <c r="J245" s="7"/>
      <c r="K245"/>
      <c r="L245" s="11"/>
    </row>
    <row r="246" spans="1:12" s="12" customFormat="1" x14ac:dyDescent="0.25">
      <c r="A246" s="13" t="str">
        <f>IFERROR(IF(A245+1&lt;Template!$L$16,A245+1,""),"")</f>
        <v/>
      </c>
      <c r="B246"/>
      <c r="C246" s="12" t="str">
        <f t="shared" si="12"/>
        <v/>
      </c>
      <c r="D246" s="12" t="str">
        <f t="shared" si="13"/>
        <v/>
      </c>
      <c r="E246" s="12" t="str">
        <f t="shared" si="14"/>
        <v/>
      </c>
      <c r="F246" s="12" t="str">
        <f t="shared" si="15"/>
        <v/>
      </c>
      <c r="J246" s="7"/>
      <c r="K246"/>
      <c r="L246" s="11"/>
    </row>
    <row r="247" spans="1:12" s="12" customFormat="1" x14ac:dyDescent="0.25">
      <c r="A247" s="13" t="str">
        <f>IFERROR(IF(A246+1&lt;Template!$L$16,A246+1,""),"")</f>
        <v/>
      </c>
      <c r="B247"/>
      <c r="C247" s="12" t="str">
        <f t="shared" si="12"/>
        <v/>
      </c>
      <c r="D247" s="12" t="str">
        <f t="shared" si="13"/>
        <v/>
      </c>
      <c r="E247" s="12" t="str">
        <f t="shared" si="14"/>
        <v/>
      </c>
      <c r="F247" s="12" t="str">
        <f t="shared" si="15"/>
        <v/>
      </c>
      <c r="J247" s="7"/>
      <c r="K247"/>
      <c r="L247" s="11"/>
    </row>
    <row r="248" spans="1:12" s="12" customFormat="1" x14ac:dyDescent="0.25">
      <c r="A248" s="13" t="str">
        <f>IFERROR(IF(A247+1&lt;Template!$L$16,A247+1,""),"")</f>
        <v/>
      </c>
      <c r="B248"/>
      <c r="C248" s="12" t="str">
        <f t="shared" si="12"/>
        <v/>
      </c>
      <c r="D248" s="12" t="str">
        <f t="shared" si="13"/>
        <v/>
      </c>
      <c r="E248" s="12" t="str">
        <f t="shared" si="14"/>
        <v/>
      </c>
      <c r="F248" s="12" t="str">
        <f t="shared" si="15"/>
        <v/>
      </c>
      <c r="J248" s="7"/>
      <c r="K248"/>
      <c r="L248" s="11"/>
    </row>
    <row r="249" spans="1:12" s="12" customFormat="1" x14ac:dyDescent="0.25">
      <c r="A249" s="13" t="str">
        <f>IFERROR(IF(A248+1&lt;Template!$L$16,A248+1,""),"")</f>
        <v/>
      </c>
      <c r="B249"/>
      <c r="C249" s="12" t="str">
        <f t="shared" si="12"/>
        <v/>
      </c>
      <c r="D249" s="12" t="str">
        <f t="shared" si="13"/>
        <v/>
      </c>
      <c r="E249" s="12" t="str">
        <f t="shared" si="14"/>
        <v/>
      </c>
      <c r="F249" s="12" t="str">
        <f t="shared" si="15"/>
        <v/>
      </c>
      <c r="J249" s="7"/>
      <c r="K249"/>
      <c r="L249" s="11"/>
    </row>
    <row r="250" spans="1:12" s="12" customFormat="1" x14ac:dyDescent="0.25">
      <c r="A250" s="13" t="str">
        <f>IFERROR(IF(A249+1&lt;Template!$L$16,A249+1,""),"")</f>
        <v/>
      </c>
      <c r="B250"/>
      <c r="C250" s="12" t="str">
        <f t="shared" si="12"/>
        <v/>
      </c>
      <c r="D250" s="12" t="str">
        <f t="shared" si="13"/>
        <v/>
      </c>
      <c r="E250" s="12" t="str">
        <f t="shared" si="14"/>
        <v/>
      </c>
      <c r="F250" s="12" t="str">
        <f t="shared" si="15"/>
        <v/>
      </c>
      <c r="J250" s="7"/>
      <c r="K250"/>
      <c r="L250" s="11"/>
    </row>
    <row r="251" spans="1:12" s="12" customFormat="1" x14ac:dyDescent="0.25">
      <c r="A251" s="13" t="str">
        <f>IFERROR(IF(A250+1&lt;Template!$L$16,A250+1,""),"")</f>
        <v/>
      </c>
      <c r="B251"/>
      <c r="C251" s="12" t="str">
        <f t="shared" si="12"/>
        <v/>
      </c>
      <c r="D251" s="12" t="str">
        <f t="shared" si="13"/>
        <v/>
      </c>
      <c r="E251" s="12" t="str">
        <f t="shared" si="14"/>
        <v/>
      </c>
      <c r="F251" s="12" t="str">
        <f t="shared" si="15"/>
        <v/>
      </c>
      <c r="J251" s="7"/>
      <c r="K251"/>
      <c r="L251" s="11"/>
    </row>
    <row r="252" spans="1:12" s="12" customFormat="1" x14ac:dyDescent="0.25">
      <c r="A252" s="13" t="str">
        <f>IFERROR(IF(A251+1&lt;Template!$L$16,A251+1,""),"")</f>
        <v/>
      </c>
      <c r="B252"/>
      <c r="C252" s="12" t="str">
        <f t="shared" si="12"/>
        <v/>
      </c>
      <c r="D252" s="12" t="str">
        <f t="shared" si="13"/>
        <v/>
      </c>
      <c r="E252" s="12" t="str">
        <f t="shared" si="14"/>
        <v/>
      </c>
      <c r="F252" s="12" t="str">
        <f t="shared" si="15"/>
        <v/>
      </c>
      <c r="J252" s="7"/>
      <c r="K252"/>
      <c r="L252" s="11"/>
    </row>
    <row r="253" spans="1:12" s="12" customFormat="1" x14ac:dyDescent="0.25">
      <c r="A253" s="13" t="str">
        <f>IFERROR(IF(A252+1&lt;Template!$L$16,A252+1,""),"")</f>
        <v/>
      </c>
      <c r="B253"/>
      <c r="C253" s="12" t="str">
        <f t="shared" si="12"/>
        <v/>
      </c>
      <c r="D253" s="12" t="str">
        <f t="shared" si="13"/>
        <v/>
      </c>
      <c r="E253" s="12" t="str">
        <f t="shared" si="14"/>
        <v/>
      </c>
      <c r="F253" s="12" t="str">
        <f t="shared" si="15"/>
        <v/>
      </c>
      <c r="J253" s="7"/>
      <c r="K253"/>
      <c r="L253" s="11"/>
    </row>
    <row r="254" spans="1:12" s="12" customFormat="1" x14ac:dyDescent="0.25">
      <c r="A254" s="13" t="str">
        <f>IFERROR(IF(A253+1&lt;Template!$L$16,A253+1,""),"")</f>
        <v/>
      </c>
      <c r="B254"/>
      <c r="C254" s="12" t="str">
        <f t="shared" si="12"/>
        <v/>
      </c>
      <c r="D254" s="12" t="str">
        <f t="shared" si="13"/>
        <v/>
      </c>
      <c r="E254" s="12" t="str">
        <f t="shared" si="14"/>
        <v/>
      </c>
      <c r="F254" s="12" t="str">
        <f t="shared" si="15"/>
        <v/>
      </c>
      <c r="J254" s="7"/>
      <c r="K254"/>
      <c r="L254" s="11"/>
    </row>
    <row r="255" spans="1:12" s="12" customFormat="1" x14ac:dyDescent="0.25">
      <c r="A255" s="13" t="str">
        <f>IFERROR(IF(A254+1&lt;Template!$L$16,A254+1,""),"")</f>
        <v/>
      </c>
      <c r="B255"/>
      <c r="C255" s="12" t="str">
        <f t="shared" si="12"/>
        <v/>
      </c>
      <c r="D255" s="12" t="str">
        <f t="shared" si="13"/>
        <v/>
      </c>
      <c r="E255" s="12" t="str">
        <f t="shared" si="14"/>
        <v/>
      </c>
      <c r="F255" s="12" t="str">
        <f t="shared" si="15"/>
        <v/>
      </c>
      <c r="J255" s="7"/>
      <c r="K255"/>
      <c r="L255" s="11"/>
    </row>
    <row r="256" spans="1:12" s="12" customFormat="1" x14ac:dyDescent="0.25">
      <c r="A256" s="13" t="str">
        <f>IFERROR(IF(A255+1&lt;Template!$L$16,A255+1,""),"")</f>
        <v/>
      </c>
      <c r="B256"/>
      <c r="C256" s="12" t="str">
        <f t="shared" si="12"/>
        <v/>
      </c>
      <c r="D256" s="12" t="str">
        <f t="shared" si="13"/>
        <v/>
      </c>
      <c r="E256" s="12" t="str">
        <f t="shared" si="14"/>
        <v/>
      </c>
      <c r="F256" s="12" t="str">
        <f t="shared" si="15"/>
        <v/>
      </c>
      <c r="J256" s="7"/>
      <c r="K256"/>
      <c r="L256" s="11"/>
    </row>
    <row r="257" spans="1:12" s="12" customFormat="1" x14ac:dyDescent="0.25">
      <c r="A257" s="13" t="str">
        <f>IFERROR(IF(A256+1&lt;Template!$L$16,A256+1,""),"")</f>
        <v/>
      </c>
      <c r="B257"/>
      <c r="C257" s="12" t="str">
        <f t="shared" si="12"/>
        <v/>
      </c>
      <c r="D257" s="12" t="str">
        <f t="shared" si="13"/>
        <v/>
      </c>
      <c r="E257" s="12" t="str">
        <f t="shared" si="14"/>
        <v/>
      </c>
      <c r="F257" s="12" t="str">
        <f t="shared" si="15"/>
        <v/>
      </c>
      <c r="J257" s="7"/>
      <c r="K257"/>
      <c r="L257" s="11"/>
    </row>
    <row r="258" spans="1:12" s="12" customFormat="1" x14ac:dyDescent="0.25">
      <c r="A258" s="13" t="str">
        <f>IFERROR(IF(A257+1&lt;Template!$L$16,A257+1,""),"")</f>
        <v/>
      </c>
      <c r="B258"/>
      <c r="C258" s="12" t="str">
        <f t="shared" si="12"/>
        <v/>
      </c>
      <c r="D258" s="12" t="str">
        <f t="shared" si="13"/>
        <v/>
      </c>
      <c r="E258" s="12" t="str">
        <f t="shared" si="14"/>
        <v/>
      </c>
      <c r="F258" s="12" t="str">
        <f t="shared" si="15"/>
        <v/>
      </c>
      <c r="J258" s="7"/>
      <c r="K258"/>
      <c r="L258" s="11"/>
    </row>
    <row r="259" spans="1:12" s="12" customFormat="1" x14ac:dyDescent="0.25">
      <c r="A259" s="13" t="str">
        <f>IFERROR(IF(A258+1&lt;Template!$L$16,A258+1,""),"")</f>
        <v/>
      </c>
      <c r="B259"/>
      <c r="C259" s="12" t="str">
        <f t="shared" si="12"/>
        <v/>
      </c>
      <c r="D259" s="12" t="str">
        <f t="shared" si="13"/>
        <v/>
      </c>
      <c r="E259" s="12" t="str">
        <f t="shared" si="14"/>
        <v/>
      </c>
      <c r="F259" s="12" t="str">
        <f t="shared" si="15"/>
        <v/>
      </c>
      <c r="J259" s="7"/>
      <c r="K259"/>
      <c r="L259" s="11"/>
    </row>
    <row r="260" spans="1:12" s="12" customFormat="1" x14ac:dyDescent="0.25">
      <c r="A260" s="13" t="str">
        <f>IFERROR(IF(A259+1&lt;Template!$L$16,A259+1,""),"")</f>
        <v/>
      </c>
      <c r="B260"/>
      <c r="C260" s="12" t="str">
        <f t="shared" ref="C260:C323" si="16">IF(A260="","",IF(F260=1,"",IF(WEEKDAY(A260,2)&lt;6,1,"")))</f>
        <v/>
      </c>
      <c r="D260" s="12" t="str">
        <f t="shared" ref="D260:D323" si="17">IF(A260="","",IF(F260=1,"",IF(WEEKDAY(A260,2)=6,1,"")))</f>
        <v/>
      </c>
      <c r="E260" s="12" t="str">
        <f t="shared" ref="E260:E323" si="18">IF(A260="","",IF(F260=1,"",IF(WEEKDAY(A260,2)=7,1,"")))</f>
        <v/>
      </c>
      <c r="F260" s="12" t="str">
        <f t="shared" ref="F260:F323" si="19">IF(A260="","",IF(IFERROR(VLOOKUP($A260,$L$4:$L$63,1,0),"")=A260,1,""))</f>
        <v/>
      </c>
      <c r="J260" s="7"/>
      <c r="K260"/>
      <c r="L260" s="11"/>
    </row>
    <row r="261" spans="1:12" s="12" customFormat="1" x14ac:dyDescent="0.25">
      <c r="A261" s="13" t="str">
        <f>IFERROR(IF(A260+1&lt;Template!$L$16,A260+1,""),"")</f>
        <v/>
      </c>
      <c r="B261"/>
      <c r="C261" s="12" t="str">
        <f t="shared" si="16"/>
        <v/>
      </c>
      <c r="D261" s="12" t="str">
        <f t="shared" si="17"/>
        <v/>
      </c>
      <c r="E261" s="12" t="str">
        <f t="shared" si="18"/>
        <v/>
      </c>
      <c r="F261" s="12" t="str">
        <f t="shared" si="19"/>
        <v/>
      </c>
      <c r="J261" s="7"/>
      <c r="K261"/>
      <c r="L261" s="11"/>
    </row>
    <row r="262" spans="1:12" s="12" customFormat="1" x14ac:dyDescent="0.25">
      <c r="A262" s="13" t="str">
        <f>IFERROR(IF(A261+1&lt;Template!$L$16,A261+1,""),"")</f>
        <v/>
      </c>
      <c r="B262"/>
      <c r="C262" s="12" t="str">
        <f t="shared" si="16"/>
        <v/>
      </c>
      <c r="D262" s="12" t="str">
        <f t="shared" si="17"/>
        <v/>
      </c>
      <c r="E262" s="12" t="str">
        <f t="shared" si="18"/>
        <v/>
      </c>
      <c r="F262" s="12" t="str">
        <f t="shared" si="19"/>
        <v/>
      </c>
      <c r="J262" s="7"/>
      <c r="K262"/>
      <c r="L262" s="11"/>
    </row>
    <row r="263" spans="1:12" s="12" customFormat="1" x14ac:dyDescent="0.25">
      <c r="A263" s="13" t="str">
        <f>IFERROR(IF(A262+1&lt;Template!$L$16,A262+1,""),"")</f>
        <v/>
      </c>
      <c r="B263"/>
      <c r="C263" s="12" t="str">
        <f t="shared" si="16"/>
        <v/>
      </c>
      <c r="D263" s="12" t="str">
        <f t="shared" si="17"/>
        <v/>
      </c>
      <c r="E263" s="12" t="str">
        <f t="shared" si="18"/>
        <v/>
      </c>
      <c r="F263" s="12" t="str">
        <f t="shared" si="19"/>
        <v/>
      </c>
      <c r="J263" s="7"/>
      <c r="K263"/>
      <c r="L263" s="11"/>
    </row>
    <row r="264" spans="1:12" s="12" customFormat="1" x14ac:dyDescent="0.25">
      <c r="A264" s="13" t="str">
        <f>IFERROR(IF(A263+1&lt;Template!$L$16,A263+1,""),"")</f>
        <v/>
      </c>
      <c r="B264"/>
      <c r="C264" s="12" t="str">
        <f t="shared" si="16"/>
        <v/>
      </c>
      <c r="D264" s="12" t="str">
        <f t="shared" si="17"/>
        <v/>
      </c>
      <c r="E264" s="12" t="str">
        <f t="shared" si="18"/>
        <v/>
      </c>
      <c r="F264" s="12" t="str">
        <f t="shared" si="19"/>
        <v/>
      </c>
      <c r="J264" s="7"/>
      <c r="K264"/>
      <c r="L264" s="11"/>
    </row>
    <row r="265" spans="1:12" s="12" customFormat="1" x14ac:dyDescent="0.25">
      <c r="A265" s="13" t="str">
        <f>IFERROR(IF(A264+1&lt;Template!$L$16,A264+1,""),"")</f>
        <v/>
      </c>
      <c r="B265"/>
      <c r="C265" s="12" t="str">
        <f t="shared" si="16"/>
        <v/>
      </c>
      <c r="D265" s="12" t="str">
        <f t="shared" si="17"/>
        <v/>
      </c>
      <c r="E265" s="12" t="str">
        <f t="shared" si="18"/>
        <v/>
      </c>
      <c r="F265" s="12" t="str">
        <f t="shared" si="19"/>
        <v/>
      </c>
      <c r="J265" s="7"/>
      <c r="K265"/>
      <c r="L265" s="11"/>
    </row>
    <row r="266" spans="1:12" s="12" customFormat="1" x14ac:dyDescent="0.25">
      <c r="A266" s="13" t="str">
        <f>IFERROR(IF(A265+1&lt;Template!$L$16,A265+1,""),"")</f>
        <v/>
      </c>
      <c r="B266"/>
      <c r="C266" s="12" t="str">
        <f t="shared" si="16"/>
        <v/>
      </c>
      <c r="D266" s="12" t="str">
        <f t="shared" si="17"/>
        <v/>
      </c>
      <c r="E266" s="12" t="str">
        <f t="shared" si="18"/>
        <v/>
      </c>
      <c r="F266" s="12" t="str">
        <f t="shared" si="19"/>
        <v/>
      </c>
      <c r="J266" s="7"/>
      <c r="K266"/>
      <c r="L266" s="11"/>
    </row>
    <row r="267" spans="1:12" s="12" customFormat="1" x14ac:dyDescent="0.25">
      <c r="A267" s="13" t="str">
        <f>IFERROR(IF(A266+1&lt;Template!$L$16,A266+1,""),"")</f>
        <v/>
      </c>
      <c r="B267"/>
      <c r="C267" s="12" t="str">
        <f t="shared" si="16"/>
        <v/>
      </c>
      <c r="D267" s="12" t="str">
        <f t="shared" si="17"/>
        <v/>
      </c>
      <c r="E267" s="12" t="str">
        <f t="shared" si="18"/>
        <v/>
      </c>
      <c r="F267" s="12" t="str">
        <f t="shared" si="19"/>
        <v/>
      </c>
      <c r="J267" s="7"/>
      <c r="K267"/>
      <c r="L267" s="11"/>
    </row>
    <row r="268" spans="1:12" s="12" customFormat="1" x14ac:dyDescent="0.25">
      <c r="A268" s="13" t="str">
        <f>IFERROR(IF(A267+1&lt;Template!$L$16,A267+1,""),"")</f>
        <v/>
      </c>
      <c r="B268"/>
      <c r="C268" s="12" t="str">
        <f t="shared" si="16"/>
        <v/>
      </c>
      <c r="D268" s="12" t="str">
        <f t="shared" si="17"/>
        <v/>
      </c>
      <c r="E268" s="12" t="str">
        <f t="shared" si="18"/>
        <v/>
      </c>
      <c r="F268" s="12" t="str">
        <f t="shared" si="19"/>
        <v/>
      </c>
      <c r="J268" s="7"/>
      <c r="K268"/>
      <c r="L268" s="11"/>
    </row>
    <row r="269" spans="1:12" s="12" customFormat="1" x14ac:dyDescent="0.25">
      <c r="A269" s="13" t="str">
        <f>IFERROR(IF(A268+1&lt;Template!$L$16,A268+1,""),"")</f>
        <v/>
      </c>
      <c r="B269"/>
      <c r="C269" s="12" t="str">
        <f t="shared" si="16"/>
        <v/>
      </c>
      <c r="D269" s="12" t="str">
        <f t="shared" si="17"/>
        <v/>
      </c>
      <c r="E269" s="12" t="str">
        <f t="shared" si="18"/>
        <v/>
      </c>
      <c r="F269" s="12" t="str">
        <f t="shared" si="19"/>
        <v/>
      </c>
      <c r="J269" s="7"/>
      <c r="K269"/>
      <c r="L269" s="11"/>
    </row>
    <row r="270" spans="1:12" s="12" customFormat="1" x14ac:dyDescent="0.25">
      <c r="A270" s="13" t="str">
        <f>IFERROR(IF(A269+1&lt;Template!$L$16,A269+1,""),"")</f>
        <v/>
      </c>
      <c r="B270"/>
      <c r="C270" s="12" t="str">
        <f t="shared" si="16"/>
        <v/>
      </c>
      <c r="D270" s="12" t="str">
        <f t="shared" si="17"/>
        <v/>
      </c>
      <c r="E270" s="12" t="str">
        <f t="shared" si="18"/>
        <v/>
      </c>
      <c r="F270" s="12" t="str">
        <f t="shared" si="19"/>
        <v/>
      </c>
      <c r="J270" s="7"/>
      <c r="K270"/>
      <c r="L270" s="11"/>
    </row>
    <row r="271" spans="1:12" s="12" customFormat="1" x14ac:dyDescent="0.25">
      <c r="A271" s="13" t="str">
        <f>IFERROR(IF(A270+1&lt;Template!$L$16,A270+1,""),"")</f>
        <v/>
      </c>
      <c r="B271"/>
      <c r="C271" s="12" t="str">
        <f t="shared" si="16"/>
        <v/>
      </c>
      <c r="D271" s="12" t="str">
        <f t="shared" si="17"/>
        <v/>
      </c>
      <c r="E271" s="12" t="str">
        <f t="shared" si="18"/>
        <v/>
      </c>
      <c r="F271" s="12" t="str">
        <f t="shared" si="19"/>
        <v/>
      </c>
      <c r="J271" s="7"/>
      <c r="K271"/>
      <c r="L271" s="11"/>
    </row>
    <row r="272" spans="1:12" s="12" customFormat="1" x14ac:dyDescent="0.25">
      <c r="A272" s="13" t="str">
        <f>IFERROR(IF(A271+1&lt;Template!$L$16,A271+1,""),"")</f>
        <v/>
      </c>
      <c r="B272"/>
      <c r="C272" s="12" t="str">
        <f t="shared" si="16"/>
        <v/>
      </c>
      <c r="D272" s="12" t="str">
        <f t="shared" si="17"/>
        <v/>
      </c>
      <c r="E272" s="12" t="str">
        <f t="shared" si="18"/>
        <v/>
      </c>
      <c r="F272" s="12" t="str">
        <f t="shared" si="19"/>
        <v/>
      </c>
      <c r="J272" s="7"/>
      <c r="K272"/>
      <c r="L272" s="11"/>
    </row>
    <row r="273" spans="1:12" s="12" customFormat="1" x14ac:dyDescent="0.25">
      <c r="A273" s="13" t="str">
        <f>IFERROR(IF(A272+1&lt;Template!$L$16,A272+1,""),"")</f>
        <v/>
      </c>
      <c r="B273"/>
      <c r="C273" s="12" t="str">
        <f t="shared" si="16"/>
        <v/>
      </c>
      <c r="D273" s="12" t="str">
        <f t="shared" si="17"/>
        <v/>
      </c>
      <c r="E273" s="12" t="str">
        <f t="shared" si="18"/>
        <v/>
      </c>
      <c r="F273" s="12" t="str">
        <f t="shared" si="19"/>
        <v/>
      </c>
      <c r="J273" s="7"/>
      <c r="K273"/>
      <c r="L273" s="11"/>
    </row>
    <row r="274" spans="1:12" s="12" customFormat="1" x14ac:dyDescent="0.25">
      <c r="A274" s="13" t="str">
        <f>IFERROR(IF(A273+1&lt;Template!$L$16,A273+1,""),"")</f>
        <v/>
      </c>
      <c r="B274"/>
      <c r="C274" s="12" t="str">
        <f t="shared" si="16"/>
        <v/>
      </c>
      <c r="D274" s="12" t="str">
        <f t="shared" si="17"/>
        <v/>
      </c>
      <c r="E274" s="12" t="str">
        <f t="shared" si="18"/>
        <v/>
      </c>
      <c r="F274" s="12" t="str">
        <f t="shared" si="19"/>
        <v/>
      </c>
      <c r="J274" s="7"/>
      <c r="K274"/>
      <c r="L274" s="11"/>
    </row>
    <row r="275" spans="1:12" s="12" customFormat="1" x14ac:dyDescent="0.25">
      <c r="A275" s="13" t="str">
        <f>IFERROR(IF(A274+1&lt;Template!$L$16,A274+1,""),"")</f>
        <v/>
      </c>
      <c r="B275"/>
      <c r="C275" s="12" t="str">
        <f t="shared" si="16"/>
        <v/>
      </c>
      <c r="D275" s="12" t="str">
        <f t="shared" si="17"/>
        <v/>
      </c>
      <c r="E275" s="12" t="str">
        <f t="shared" si="18"/>
        <v/>
      </c>
      <c r="F275" s="12" t="str">
        <f t="shared" si="19"/>
        <v/>
      </c>
      <c r="J275" s="7"/>
      <c r="K275"/>
      <c r="L275" s="11"/>
    </row>
    <row r="276" spans="1:12" s="12" customFormat="1" x14ac:dyDescent="0.25">
      <c r="A276" s="13" t="str">
        <f>IFERROR(IF(A275+1&lt;Template!$L$16,A275+1,""),"")</f>
        <v/>
      </c>
      <c r="B276"/>
      <c r="C276" s="12" t="str">
        <f t="shared" si="16"/>
        <v/>
      </c>
      <c r="D276" s="12" t="str">
        <f t="shared" si="17"/>
        <v/>
      </c>
      <c r="E276" s="12" t="str">
        <f t="shared" si="18"/>
        <v/>
      </c>
      <c r="F276" s="12" t="str">
        <f t="shared" si="19"/>
        <v/>
      </c>
      <c r="J276" s="7"/>
      <c r="K276"/>
      <c r="L276" s="11"/>
    </row>
    <row r="277" spans="1:12" s="12" customFormat="1" x14ac:dyDescent="0.25">
      <c r="A277" s="13" t="str">
        <f>IFERROR(IF(A276+1&lt;Template!$L$16,A276+1,""),"")</f>
        <v/>
      </c>
      <c r="B277"/>
      <c r="C277" s="12" t="str">
        <f t="shared" si="16"/>
        <v/>
      </c>
      <c r="D277" s="12" t="str">
        <f t="shared" si="17"/>
        <v/>
      </c>
      <c r="E277" s="12" t="str">
        <f t="shared" si="18"/>
        <v/>
      </c>
      <c r="F277" s="12" t="str">
        <f t="shared" si="19"/>
        <v/>
      </c>
      <c r="J277" s="7"/>
      <c r="K277"/>
      <c r="L277" s="11"/>
    </row>
    <row r="278" spans="1:12" s="12" customFormat="1" x14ac:dyDescent="0.25">
      <c r="A278" s="13" t="str">
        <f>IFERROR(IF(A277+1&lt;Template!$L$16,A277+1,""),"")</f>
        <v/>
      </c>
      <c r="B278"/>
      <c r="C278" s="12" t="str">
        <f t="shared" si="16"/>
        <v/>
      </c>
      <c r="D278" s="12" t="str">
        <f t="shared" si="17"/>
        <v/>
      </c>
      <c r="E278" s="12" t="str">
        <f t="shared" si="18"/>
        <v/>
      </c>
      <c r="F278" s="12" t="str">
        <f t="shared" si="19"/>
        <v/>
      </c>
      <c r="J278" s="7"/>
      <c r="K278"/>
      <c r="L278" s="11"/>
    </row>
    <row r="279" spans="1:12" s="12" customFormat="1" x14ac:dyDescent="0.25">
      <c r="A279" s="13" t="str">
        <f>IFERROR(IF(A278+1&lt;Template!$L$16,A278+1,""),"")</f>
        <v/>
      </c>
      <c r="B279"/>
      <c r="C279" s="12" t="str">
        <f t="shared" si="16"/>
        <v/>
      </c>
      <c r="D279" s="12" t="str">
        <f t="shared" si="17"/>
        <v/>
      </c>
      <c r="E279" s="12" t="str">
        <f t="shared" si="18"/>
        <v/>
      </c>
      <c r="F279" s="12" t="str">
        <f t="shared" si="19"/>
        <v/>
      </c>
      <c r="J279" s="7"/>
      <c r="K279"/>
      <c r="L279" s="11"/>
    </row>
    <row r="280" spans="1:12" s="12" customFormat="1" x14ac:dyDescent="0.25">
      <c r="A280" s="13" t="str">
        <f>IFERROR(IF(A279+1&lt;Template!$L$16,A279+1,""),"")</f>
        <v/>
      </c>
      <c r="B280"/>
      <c r="C280" s="12" t="str">
        <f t="shared" si="16"/>
        <v/>
      </c>
      <c r="D280" s="12" t="str">
        <f t="shared" si="17"/>
        <v/>
      </c>
      <c r="E280" s="12" t="str">
        <f t="shared" si="18"/>
        <v/>
      </c>
      <c r="F280" s="12" t="str">
        <f t="shared" si="19"/>
        <v/>
      </c>
      <c r="J280" s="7"/>
      <c r="K280"/>
      <c r="L280" s="11"/>
    </row>
    <row r="281" spans="1:12" s="12" customFormat="1" x14ac:dyDescent="0.25">
      <c r="A281" s="13" t="str">
        <f>IFERROR(IF(A280+1&lt;Template!$L$16,A280+1,""),"")</f>
        <v/>
      </c>
      <c r="B281"/>
      <c r="C281" s="12" t="str">
        <f t="shared" si="16"/>
        <v/>
      </c>
      <c r="D281" s="12" t="str">
        <f t="shared" si="17"/>
        <v/>
      </c>
      <c r="E281" s="12" t="str">
        <f t="shared" si="18"/>
        <v/>
      </c>
      <c r="F281" s="12" t="str">
        <f t="shared" si="19"/>
        <v/>
      </c>
      <c r="J281" s="7"/>
      <c r="K281"/>
      <c r="L281" s="11"/>
    </row>
    <row r="282" spans="1:12" s="12" customFormat="1" x14ac:dyDescent="0.25">
      <c r="A282" s="13" t="str">
        <f>IFERROR(IF(A281+1&lt;Template!$L$16,A281+1,""),"")</f>
        <v/>
      </c>
      <c r="B282"/>
      <c r="C282" s="12" t="str">
        <f t="shared" si="16"/>
        <v/>
      </c>
      <c r="D282" s="12" t="str">
        <f t="shared" si="17"/>
        <v/>
      </c>
      <c r="E282" s="12" t="str">
        <f t="shared" si="18"/>
        <v/>
      </c>
      <c r="F282" s="12" t="str">
        <f t="shared" si="19"/>
        <v/>
      </c>
      <c r="J282" s="7"/>
      <c r="K282"/>
      <c r="L282" s="11"/>
    </row>
    <row r="283" spans="1:12" s="12" customFormat="1" x14ac:dyDescent="0.25">
      <c r="A283" s="13" t="str">
        <f>IFERROR(IF(A282+1&lt;Template!$L$16,A282+1,""),"")</f>
        <v/>
      </c>
      <c r="B283"/>
      <c r="C283" s="12" t="str">
        <f t="shared" si="16"/>
        <v/>
      </c>
      <c r="D283" s="12" t="str">
        <f t="shared" si="17"/>
        <v/>
      </c>
      <c r="E283" s="12" t="str">
        <f t="shared" si="18"/>
        <v/>
      </c>
      <c r="F283" s="12" t="str">
        <f t="shared" si="19"/>
        <v/>
      </c>
      <c r="J283" s="7"/>
      <c r="K283"/>
      <c r="L283" s="11"/>
    </row>
    <row r="284" spans="1:12" s="12" customFormat="1" x14ac:dyDescent="0.25">
      <c r="A284" s="13" t="str">
        <f>IFERROR(IF(A283+1&lt;Template!$L$16,A283+1,""),"")</f>
        <v/>
      </c>
      <c r="B284"/>
      <c r="C284" s="12" t="str">
        <f t="shared" si="16"/>
        <v/>
      </c>
      <c r="D284" s="12" t="str">
        <f t="shared" si="17"/>
        <v/>
      </c>
      <c r="E284" s="12" t="str">
        <f t="shared" si="18"/>
        <v/>
      </c>
      <c r="F284" s="12" t="str">
        <f t="shared" si="19"/>
        <v/>
      </c>
      <c r="J284" s="7"/>
      <c r="K284"/>
      <c r="L284" s="11"/>
    </row>
    <row r="285" spans="1:12" s="12" customFormat="1" x14ac:dyDescent="0.25">
      <c r="A285" s="13" t="str">
        <f>IFERROR(IF(A284+1&lt;Template!$L$16,A284+1,""),"")</f>
        <v/>
      </c>
      <c r="B285"/>
      <c r="C285" s="12" t="str">
        <f t="shared" si="16"/>
        <v/>
      </c>
      <c r="D285" s="12" t="str">
        <f t="shared" si="17"/>
        <v/>
      </c>
      <c r="E285" s="12" t="str">
        <f t="shared" si="18"/>
        <v/>
      </c>
      <c r="F285" s="12" t="str">
        <f t="shared" si="19"/>
        <v/>
      </c>
      <c r="J285" s="7"/>
      <c r="K285"/>
      <c r="L285" s="11"/>
    </row>
    <row r="286" spans="1:12" s="12" customFormat="1" x14ac:dyDescent="0.25">
      <c r="A286" s="13" t="str">
        <f>IFERROR(IF(A285+1&lt;Template!$L$16,A285+1,""),"")</f>
        <v/>
      </c>
      <c r="B286"/>
      <c r="C286" s="12" t="str">
        <f t="shared" si="16"/>
        <v/>
      </c>
      <c r="D286" s="12" t="str">
        <f t="shared" si="17"/>
        <v/>
      </c>
      <c r="E286" s="12" t="str">
        <f t="shared" si="18"/>
        <v/>
      </c>
      <c r="F286" s="12" t="str">
        <f t="shared" si="19"/>
        <v/>
      </c>
      <c r="J286" s="7"/>
      <c r="K286"/>
      <c r="L286" s="11"/>
    </row>
    <row r="287" spans="1:12" s="12" customFormat="1" x14ac:dyDescent="0.25">
      <c r="A287" s="13" t="str">
        <f>IFERROR(IF(A286+1&lt;Template!$L$16,A286+1,""),"")</f>
        <v/>
      </c>
      <c r="B287"/>
      <c r="C287" s="12" t="str">
        <f t="shared" si="16"/>
        <v/>
      </c>
      <c r="D287" s="12" t="str">
        <f t="shared" si="17"/>
        <v/>
      </c>
      <c r="E287" s="12" t="str">
        <f t="shared" si="18"/>
        <v/>
      </c>
      <c r="F287" s="12" t="str">
        <f t="shared" si="19"/>
        <v/>
      </c>
      <c r="J287" s="7"/>
      <c r="K287"/>
      <c r="L287" s="11"/>
    </row>
    <row r="288" spans="1:12" s="12" customFormat="1" x14ac:dyDescent="0.25">
      <c r="A288" s="13" t="str">
        <f>IFERROR(IF(A287+1&lt;Template!$L$16,A287+1,""),"")</f>
        <v/>
      </c>
      <c r="B288"/>
      <c r="C288" s="12" t="str">
        <f t="shared" si="16"/>
        <v/>
      </c>
      <c r="D288" s="12" t="str">
        <f t="shared" si="17"/>
        <v/>
      </c>
      <c r="E288" s="12" t="str">
        <f t="shared" si="18"/>
        <v/>
      </c>
      <c r="F288" s="12" t="str">
        <f t="shared" si="19"/>
        <v/>
      </c>
      <c r="J288" s="7"/>
      <c r="K288"/>
      <c r="L288" s="11"/>
    </row>
    <row r="289" spans="1:12" s="12" customFormat="1" x14ac:dyDescent="0.25">
      <c r="A289" s="13" t="str">
        <f>IFERROR(IF(A288+1&lt;Template!$L$16,A288+1,""),"")</f>
        <v/>
      </c>
      <c r="B289"/>
      <c r="C289" s="12" t="str">
        <f t="shared" si="16"/>
        <v/>
      </c>
      <c r="D289" s="12" t="str">
        <f t="shared" si="17"/>
        <v/>
      </c>
      <c r="E289" s="12" t="str">
        <f t="shared" si="18"/>
        <v/>
      </c>
      <c r="F289" s="12" t="str">
        <f t="shared" si="19"/>
        <v/>
      </c>
      <c r="J289" s="7"/>
      <c r="K289"/>
      <c r="L289" s="11"/>
    </row>
    <row r="290" spans="1:12" s="12" customFormat="1" x14ac:dyDescent="0.25">
      <c r="A290" s="13" t="str">
        <f>IFERROR(IF(A289+1&lt;Template!$L$16,A289+1,""),"")</f>
        <v/>
      </c>
      <c r="B290"/>
      <c r="C290" s="12" t="str">
        <f t="shared" si="16"/>
        <v/>
      </c>
      <c r="D290" s="12" t="str">
        <f t="shared" si="17"/>
        <v/>
      </c>
      <c r="E290" s="12" t="str">
        <f t="shared" si="18"/>
        <v/>
      </c>
      <c r="F290" s="12" t="str">
        <f t="shared" si="19"/>
        <v/>
      </c>
      <c r="J290" s="7"/>
      <c r="K290"/>
      <c r="L290" s="11"/>
    </row>
    <row r="291" spans="1:12" s="12" customFormat="1" x14ac:dyDescent="0.25">
      <c r="A291" s="13" t="str">
        <f>IFERROR(IF(A290+1&lt;Template!$L$16,A290+1,""),"")</f>
        <v/>
      </c>
      <c r="B291"/>
      <c r="C291" s="12" t="str">
        <f t="shared" si="16"/>
        <v/>
      </c>
      <c r="D291" s="12" t="str">
        <f t="shared" si="17"/>
        <v/>
      </c>
      <c r="E291" s="12" t="str">
        <f t="shared" si="18"/>
        <v/>
      </c>
      <c r="F291" s="12" t="str">
        <f t="shared" si="19"/>
        <v/>
      </c>
      <c r="J291" s="7"/>
      <c r="K291"/>
      <c r="L291" s="11"/>
    </row>
    <row r="292" spans="1:12" s="12" customFormat="1" x14ac:dyDescent="0.25">
      <c r="A292" s="13" t="str">
        <f>IFERROR(IF(A291+1&lt;Template!$L$16,A291+1,""),"")</f>
        <v/>
      </c>
      <c r="B292"/>
      <c r="C292" s="12" t="str">
        <f t="shared" si="16"/>
        <v/>
      </c>
      <c r="D292" s="12" t="str">
        <f t="shared" si="17"/>
        <v/>
      </c>
      <c r="E292" s="12" t="str">
        <f t="shared" si="18"/>
        <v/>
      </c>
      <c r="F292" s="12" t="str">
        <f t="shared" si="19"/>
        <v/>
      </c>
      <c r="J292" s="7"/>
      <c r="K292"/>
      <c r="L292" s="11"/>
    </row>
    <row r="293" spans="1:12" s="12" customFormat="1" x14ac:dyDescent="0.25">
      <c r="A293" s="13" t="str">
        <f>IFERROR(IF(A292+1&lt;Template!$L$16,A292+1,""),"")</f>
        <v/>
      </c>
      <c r="B293"/>
      <c r="C293" s="12" t="str">
        <f t="shared" si="16"/>
        <v/>
      </c>
      <c r="D293" s="12" t="str">
        <f t="shared" si="17"/>
        <v/>
      </c>
      <c r="E293" s="12" t="str">
        <f t="shared" si="18"/>
        <v/>
      </c>
      <c r="F293" s="12" t="str">
        <f t="shared" si="19"/>
        <v/>
      </c>
      <c r="J293" s="7"/>
      <c r="K293"/>
      <c r="L293" s="11"/>
    </row>
    <row r="294" spans="1:12" s="12" customFormat="1" x14ac:dyDescent="0.25">
      <c r="A294" s="13" t="str">
        <f>IFERROR(IF(A293+1&lt;Template!$L$16,A293+1,""),"")</f>
        <v/>
      </c>
      <c r="B294"/>
      <c r="C294" s="12" t="str">
        <f t="shared" si="16"/>
        <v/>
      </c>
      <c r="D294" s="12" t="str">
        <f t="shared" si="17"/>
        <v/>
      </c>
      <c r="E294" s="12" t="str">
        <f t="shared" si="18"/>
        <v/>
      </c>
      <c r="F294" s="12" t="str">
        <f t="shared" si="19"/>
        <v/>
      </c>
      <c r="J294" s="7"/>
      <c r="K294"/>
      <c r="L294" s="11"/>
    </row>
    <row r="295" spans="1:12" s="12" customFormat="1" x14ac:dyDescent="0.25">
      <c r="A295" s="13" t="str">
        <f>IFERROR(IF(A294+1&lt;Template!$L$16,A294+1,""),"")</f>
        <v/>
      </c>
      <c r="B295"/>
      <c r="C295" s="12" t="str">
        <f t="shared" si="16"/>
        <v/>
      </c>
      <c r="D295" s="12" t="str">
        <f t="shared" si="17"/>
        <v/>
      </c>
      <c r="E295" s="12" t="str">
        <f t="shared" si="18"/>
        <v/>
      </c>
      <c r="F295" s="12" t="str">
        <f t="shared" si="19"/>
        <v/>
      </c>
      <c r="J295" s="7"/>
      <c r="K295"/>
      <c r="L295" s="11"/>
    </row>
    <row r="296" spans="1:12" s="12" customFormat="1" x14ac:dyDescent="0.25">
      <c r="A296" s="13" t="str">
        <f>IFERROR(IF(A295+1&lt;Template!$L$16,A295+1,""),"")</f>
        <v/>
      </c>
      <c r="B296"/>
      <c r="C296" s="12" t="str">
        <f t="shared" si="16"/>
        <v/>
      </c>
      <c r="D296" s="12" t="str">
        <f t="shared" si="17"/>
        <v/>
      </c>
      <c r="E296" s="12" t="str">
        <f t="shared" si="18"/>
        <v/>
      </c>
      <c r="F296" s="12" t="str">
        <f t="shared" si="19"/>
        <v/>
      </c>
      <c r="J296" s="7"/>
      <c r="K296"/>
      <c r="L296" s="11"/>
    </row>
    <row r="297" spans="1:12" s="12" customFormat="1" x14ac:dyDescent="0.25">
      <c r="A297" s="13" t="str">
        <f>IFERROR(IF(A296+1&lt;Template!$L$16,A296+1,""),"")</f>
        <v/>
      </c>
      <c r="B297"/>
      <c r="C297" s="12" t="str">
        <f t="shared" si="16"/>
        <v/>
      </c>
      <c r="D297" s="12" t="str">
        <f t="shared" si="17"/>
        <v/>
      </c>
      <c r="E297" s="12" t="str">
        <f t="shared" si="18"/>
        <v/>
      </c>
      <c r="F297" s="12" t="str">
        <f t="shared" si="19"/>
        <v/>
      </c>
      <c r="J297" s="7"/>
      <c r="K297"/>
      <c r="L297" s="11"/>
    </row>
    <row r="298" spans="1:12" s="12" customFormat="1" x14ac:dyDescent="0.25">
      <c r="A298" s="13" t="str">
        <f>IFERROR(IF(A297+1&lt;Template!$L$16,A297+1,""),"")</f>
        <v/>
      </c>
      <c r="B298"/>
      <c r="C298" s="12" t="str">
        <f t="shared" si="16"/>
        <v/>
      </c>
      <c r="D298" s="12" t="str">
        <f t="shared" si="17"/>
        <v/>
      </c>
      <c r="E298" s="12" t="str">
        <f t="shared" si="18"/>
        <v/>
      </c>
      <c r="F298" s="12" t="str">
        <f t="shared" si="19"/>
        <v/>
      </c>
      <c r="J298" s="7"/>
      <c r="K298"/>
      <c r="L298" s="11"/>
    </row>
    <row r="299" spans="1:12" s="12" customFormat="1" x14ac:dyDescent="0.25">
      <c r="A299" s="13" t="str">
        <f>IFERROR(IF(A298+1&lt;Template!$L$16,A298+1,""),"")</f>
        <v/>
      </c>
      <c r="B299"/>
      <c r="C299" s="12" t="str">
        <f t="shared" si="16"/>
        <v/>
      </c>
      <c r="D299" s="12" t="str">
        <f t="shared" si="17"/>
        <v/>
      </c>
      <c r="E299" s="12" t="str">
        <f t="shared" si="18"/>
        <v/>
      </c>
      <c r="F299" s="12" t="str">
        <f t="shared" si="19"/>
        <v/>
      </c>
      <c r="J299" s="7"/>
      <c r="K299"/>
      <c r="L299" s="11"/>
    </row>
    <row r="300" spans="1:12" s="12" customFormat="1" x14ac:dyDescent="0.25">
      <c r="A300" s="13" t="str">
        <f>IFERROR(IF(A299+1&lt;Template!$L$16,A299+1,""),"")</f>
        <v/>
      </c>
      <c r="B300"/>
      <c r="C300" s="12" t="str">
        <f t="shared" si="16"/>
        <v/>
      </c>
      <c r="D300" s="12" t="str">
        <f t="shared" si="17"/>
        <v/>
      </c>
      <c r="E300" s="12" t="str">
        <f t="shared" si="18"/>
        <v/>
      </c>
      <c r="F300" s="12" t="str">
        <f t="shared" si="19"/>
        <v/>
      </c>
      <c r="J300" s="7"/>
      <c r="K300"/>
      <c r="L300" s="11"/>
    </row>
    <row r="301" spans="1:12" s="12" customFormat="1" x14ac:dyDescent="0.25">
      <c r="A301" s="13" t="str">
        <f>IFERROR(IF(A300+1&lt;Template!$L$16,A300+1,""),"")</f>
        <v/>
      </c>
      <c r="B301"/>
      <c r="C301" s="12" t="str">
        <f t="shared" si="16"/>
        <v/>
      </c>
      <c r="D301" s="12" t="str">
        <f t="shared" si="17"/>
        <v/>
      </c>
      <c r="E301" s="12" t="str">
        <f t="shared" si="18"/>
        <v/>
      </c>
      <c r="F301" s="12" t="str">
        <f t="shared" si="19"/>
        <v/>
      </c>
      <c r="J301" s="7"/>
      <c r="K301"/>
      <c r="L301" s="11"/>
    </row>
    <row r="302" spans="1:12" s="12" customFormat="1" x14ac:dyDescent="0.25">
      <c r="A302" s="13" t="str">
        <f>IFERROR(IF(A301+1&lt;Template!$L$16,A301+1,""),"")</f>
        <v/>
      </c>
      <c r="B302"/>
      <c r="C302" s="12" t="str">
        <f t="shared" si="16"/>
        <v/>
      </c>
      <c r="D302" s="12" t="str">
        <f t="shared" si="17"/>
        <v/>
      </c>
      <c r="E302" s="12" t="str">
        <f t="shared" si="18"/>
        <v/>
      </c>
      <c r="F302" s="12" t="str">
        <f t="shared" si="19"/>
        <v/>
      </c>
      <c r="J302" s="7"/>
      <c r="K302"/>
      <c r="L302" s="11"/>
    </row>
    <row r="303" spans="1:12" s="12" customFormat="1" x14ac:dyDescent="0.25">
      <c r="A303" s="13" t="str">
        <f>IFERROR(IF(A302+1&lt;Template!$L$16,A302+1,""),"")</f>
        <v/>
      </c>
      <c r="B303"/>
      <c r="C303" s="12" t="str">
        <f t="shared" si="16"/>
        <v/>
      </c>
      <c r="D303" s="12" t="str">
        <f t="shared" si="17"/>
        <v/>
      </c>
      <c r="E303" s="12" t="str">
        <f t="shared" si="18"/>
        <v/>
      </c>
      <c r="F303" s="12" t="str">
        <f t="shared" si="19"/>
        <v/>
      </c>
      <c r="J303" s="7"/>
      <c r="K303"/>
      <c r="L303" s="11"/>
    </row>
    <row r="304" spans="1:12" s="12" customFormat="1" x14ac:dyDescent="0.25">
      <c r="A304" s="13" t="str">
        <f>IFERROR(IF(A303+1&lt;Template!$L$16,A303+1,""),"")</f>
        <v/>
      </c>
      <c r="B304"/>
      <c r="C304" s="12" t="str">
        <f t="shared" si="16"/>
        <v/>
      </c>
      <c r="D304" s="12" t="str">
        <f t="shared" si="17"/>
        <v/>
      </c>
      <c r="E304" s="12" t="str">
        <f t="shared" si="18"/>
        <v/>
      </c>
      <c r="F304" s="12" t="str">
        <f t="shared" si="19"/>
        <v/>
      </c>
      <c r="J304" s="7"/>
      <c r="K304"/>
      <c r="L304" s="11"/>
    </row>
    <row r="305" spans="1:12" s="12" customFormat="1" x14ac:dyDescent="0.25">
      <c r="A305" s="13" t="str">
        <f>IFERROR(IF(A304+1&lt;Template!$L$16,A304+1,""),"")</f>
        <v/>
      </c>
      <c r="B305"/>
      <c r="C305" s="12" t="str">
        <f t="shared" si="16"/>
        <v/>
      </c>
      <c r="D305" s="12" t="str">
        <f t="shared" si="17"/>
        <v/>
      </c>
      <c r="E305" s="12" t="str">
        <f t="shared" si="18"/>
        <v/>
      </c>
      <c r="F305" s="12" t="str">
        <f t="shared" si="19"/>
        <v/>
      </c>
      <c r="J305" s="7"/>
      <c r="K305"/>
      <c r="L305" s="11"/>
    </row>
    <row r="306" spans="1:12" s="12" customFormat="1" x14ac:dyDescent="0.25">
      <c r="A306" s="13" t="str">
        <f>IFERROR(IF(A305+1&lt;Template!$L$16,A305+1,""),"")</f>
        <v/>
      </c>
      <c r="B306"/>
      <c r="C306" s="12" t="str">
        <f t="shared" si="16"/>
        <v/>
      </c>
      <c r="D306" s="12" t="str">
        <f t="shared" si="17"/>
        <v/>
      </c>
      <c r="E306" s="12" t="str">
        <f t="shared" si="18"/>
        <v/>
      </c>
      <c r="F306" s="12" t="str">
        <f t="shared" si="19"/>
        <v/>
      </c>
      <c r="J306" s="7"/>
      <c r="K306"/>
      <c r="L306" s="11"/>
    </row>
    <row r="307" spans="1:12" s="12" customFormat="1" x14ac:dyDescent="0.25">
      <c r="A307" s="13" t="str">
        <f>IFERROR(IF(A306+1&lt;Template!$L$16,A306+1,""),"")</f>
        <v/>
      </c>
      <c r="B307"/>
      <c r="C307" s="12" t="str">
        <f t="shared" si="16"/>
        <v/>
      </c>
      <c r="D307" s="12" t="str">
        <f t="shared" si="17"/>
        <v/>
      </c>
      <c r="E307" s="12" t="str">
        <f t="shared" si="18"/>
        <v/>
      </c>
      <c r="F307" s="12" t="str">
        <f t="shared" si="19"/>
        <v/>
      </c>
      <c r="J307" s="7"/>
      <c r="K307"/>
      <c r="L307" s="11"/>
    </row>
    <row r="308" spans="1:12" s="12" customFormat="1" x14ac:dyDescent="0.25">
      <c r="A308" s="13" t="str">
        <f>IFERROR(IF(A307+1&lt;Template!$L$16,A307+1,""),"")</f>
        <v/>
      </c>
      <c r="B308"/>
      <c r="C308" s="12" t="str">
        <f t="shared" si="16"/>
        <v/>
      </c>
      <c r="D308" s="12" t="str">
        <f t="shared" si="17"/>
        <v/>
      </c>
      <c r="E308" s="12" t="str">
        <f t="shared" si="18"/>
        <v/>
      </c>
      <c r="F308" s="12" t="str">
        <f t="shared" si="19"/>
        <v/>
      </c>
      <c r="J308" s="7"/>
      <c r="K308"/>
      <c r="L308" s="11"/>
    </row>
    <row r="309" spans="1:12" s="12" customFormat="1" x14ac:dyDescent="0.25">
      <c r="A309" s="13" t="str">
        <f>IFERROR(IF(A308+1&lt;Template!$L$16,A308+1,""),"")</f>
        <v/>
      </c>
      <c r="B309"/>
      <c r="C309" s="12" t="str">
        <f t="shared" si="16"/>
        <v/>
      </c>
      <c r="D309" s="12" t="str">
        <f t="shared" si="17"/>
        <v/>
      </c>
      <c r="E309" s="12" t="str">
        <f t="shared" si="18"/>
        <v/>
      </c>
      <c r="F309" s="12" t="str">
        <f t="shared" si="19"/>
        <v/>
      </c>
      <c r="J309" s="7"/>
      <c r="K309"/>
      <c r="L309" s="11"/>
    </row>
    <row r="310" spans="1:12" s="12" customFormat="1" x14ac:dyDescent="0.25">
      <c r="A310" s="13" t="str">
        <f>IFERROR(IF(A309+1&lt;Template!$L$16,A309+1,""),"")</f>
        <v/>
      </c>
      <c r="B310"/>
      <c r="C310" s="12" t="str">
        <f t="shared" si="16"/>
        <v/>
      </c>
      <c r="D310" s="12" t="str">
        <f t="shared" si="17"/>
        <v/>
      </c>
      <c r="E310" s="12" t="str">
        <f t="shared" si="18"/>
        <v/>
      </c>
      <c r="F310" s="12" t="str">
        <f t="shared" si="19"/>
        <v/>
      </c>
      <c r="J310" s="7"/>
      <c r="K310"/>
      <c r="L310" s="11"/>
    </row>
    <row r="311" spans="1:12" s="12" customFormat="1" x14ac:dyDescent="0.25">
      <c r="A311" s="13" t="str">
        <f>IFERROR(IF(A310+1&lt;Template!$L$16,A310+1,""),"")</f>
        <v/>
      </c>
      <c r="B311"/>
      <c r="C311" s="12" t="str">
        <f t="shared" si="16"/>
        <v/>
      </c>
      <c r="D311" s="12" t="str">
        <f t="shared" si="17"/>
        <v/>
      </c>
      <c r="E311" s="12" t="str">
        <f t="shared" si="18"/>
        <v/>
      </c>
      <c r="F311" s="12" t="str">
        <f t="shared" si="19"/>
        <v/>
      </c>
      <c r="J311" s="7"/>
      <c r="K311"/>
      <c r="L311" s="11"/>
    </row>
    <row r="312" spans="1:12" s="12" customFormat="1" x14ac:dyDescent="0.25">
      <c r="A312" s="13" t="str">
        <f>IFERROR(IF(A311+1&lt;Template!$L$16,A311+1,""),"")</f>
        <v/>
      </c>
      <c r="B312"/>
      <c r="C312" s="12" t="str">
        <f t="shared" si="16"/>
        <v/>
      </c>
      <c r="D312" s="12" t="str">
        <f t="shared" si="17"/>
        <v/>
      </c>
      <c r="E312" s="12" t="str">
        <f t="shared" si="18"/>
        <v/>
      </c>
      <c r="F312" s="12" t="str">
        <f t="shared" si="19"/>
        <v/>
      </c>
      <c r="J312" s="7"/>
      <c r="K312"/>
      <c r="L312" s="11"/>
    </row>
    <row r="313" spans="1:12" s="12" customFormat="1" x14ac:dyDescent="0.25">
      <c r="A313" s="13" t="str">
        <f>IFERROR(IF(A312+1&lt;Template!$L$16,A312+1,""),"")</f>
        <v/>
      </c>
      <c r="B313"/>
      <c r="C313" s="12" t="str">
        <f t="shared" si="16"/>
        <v/>
      </c>
      <c r="D313" s="12" t="str">
        <f t="shared" si="17"/>
        <v/>
      </c>
      <c r="E313" s="12" t="str">
        <f t="shared" si="18"/>
        <v/>
      </c>
      <c r="F313" s="12" t="str">
        <f t="shared" si="19"/>
        <v/>
      </c>
      <c r="J313" s="7"/>
      <c r="K313"/>
      <c r="L313" s="11"/>
    </row>
    <row r="314" spans="1:12" s="12" customFormat="1" x14ac:dyDescent="0.25">
      <c r="A314" s="13" t="str">
        <f>IFERROR(IF(A313+1&lt;Template!$L$16,A313+1,""),"")</f>
        <v/>
      </c>
      <c r="B314"/>
      <c r="C314" s="12" t="str">
        <f t="shared" si="16"/>
        <v/>
      </c>
      <c r="D314" s="12" t="str">
        <f t="shared" si="17"/>
        <v/>
      </c>
      <c r="E314" s="12" t="str">
        <f t="shared" si="18"/>
        <v/>
      </c>
      <c r="F314" s="12" t="str">
        <f t="shared" si="19"/>
        <v/>
      </c>
      <c r="J314" s="7"/>
      <c r="K314"/>
      <c r="L314" s="11"/>
    </row>
    <row r="315" spans="1:12" s="12" customFormat="1" x14ac:dyDescent="0.25">
      <c r="A315" s="13" t="str">
        <f>IFERROR(IF(A314+1&lt;Template!$L$16,A314+1,""),"")</f>
        <v/>
      </c>
      <c r="B315"/>
      <c r="C315" s="12" t="str">
        <f t="shared" si="16"/>
        <v/>
      </c>
      <c r="D315" s="12" t="str">
        <f t="shared" si="17"/>
        <v/>
      </c>
      <c r="E315" s="12" t="str">
        <f t="shared" si="18"/>
        <v/>
      </c>
      <c r="F315" s="12" t="str">
        <f t="shared" si="19"/>
        <v/>
      </c>
      <c r="J315" s="7"/>
      <c r="K315"/>
      <c r="L315" s="11"/>
    </row>
    <row r="316" spans="1:12" s="12" customFormat="1" x14ac:dyDescent="0.25">
      <c r="A316" s="13" t="str">
        <f>IFERROR(IF(A315+1&lt;Template!$L$16,A315+1,""),"")</f>
        <v/>
      </c>
      <c r="B316"/>
      <c r="C316" s="12" t="str">
        <f t="shared" si="16"/>
        <v/>
      </c>
      <c r="D316" s="12" t="str">
        <f t="shared" si="17"/>
        <v/>
      </c>
      <c r="E316" s="12" t="str">
        <f t="shared" si="18"/>
        <v/>
      </c>
      <c r="F316" s="12" t="str">
        <f t="shared" si="19"/>
        <v/>
      </c>
      <c r="J316" s="7"/>
      <c r="K316"/>
      <c r="L316" s="11"/>
    </row>
    <row r="317" spans="1:12" s="12" customFormat="1" x14ac:dyDescent="0.25">
      <c r="A317" s="13" t="str">
        <f>IFERROR(IF(A316+1&lt;Template!$L$16,A316+1,""),"")</f>
        <v/>
      </c>
      <c r="B317"/>
      <c r="C317" s="12" t="str">
        <f t="shared" si="16"/>
        <v/>
      </c>
      <c r="D317" s="12" t="str">
        <f t="shared" si="17"/>
        <v/>
      </c>
      <c r="E317" s="12" t="str">
        <f t="shared" si="18"/>
        <v/>
      </c>
      <c r="F317" s="12" t="str">
        <f t="shared" si="19"/>
        <v/>
      </c>
      <c r="J317" s="7"/>
      <c r="K317"/>
      <c r="L317" s="11"/>
    </row>
    <row r="318" spans="1:12" s="12" customFormat="1" x14ac:dyDescent="0.25">
      <c r="A318" s="13" t="str">
        <f>IFERROR(IF(A317+1&lt;Template!$L$16,A317+1,""),"")</f>
        <v/>
      </c>
      <c r="B318"/>
      <c r="C318" s="12" t="str">
        <f t="shared" si="16"/>
        <v/>
      </c>
      <c r="D318" s="12" t="str">
        <f t="shared" si="17"/>
        <v/>
      </c>
      <c r="E318" s="12" t="str">
        <f t="shared" si="18"/>
        <v/>
      </c>
      <c r="F318" s="12" t="str">
        <f t="shared" si="19"/>
        <v/>
      </c>
      <c r="J318" s="7"/>
      <c r="K318"/>
      <c r="L318" s="11"/>
    </row>
    <row r="319" spans="1:12" s="12" customFormat="1" x14ac:dyDescent="0.25">
      <c r="A319" s="13" t="str">
        <f>IFERROR(IF(A318+1&lt;Template!$L$16,A318+1,""),"")</f>
        <v/>
      </c>
      <c r="B319"/>
      <c r="C319" s="12" t="str">
        <f t="shared" si="16"/>
        <v/>
      </c>
      <c r="D319" s="12" t="str">
        <f t="shared" si="17"/>
        <v/>
      </c>
      <c r="E319" s="12" t="str">
        <f t="shared" si="18"/>
        <v/>
      </c>
      <c r="F319" s="12" t="str">
        <f t="shared" si="19"/>
        <v/>
      </c>
      <c r="J319" s="7"/>
      <c r="K319"/>
      <c r="L319" s="11"/>
    </row>
    <row r="320" spans="1:12" s="12" customFormat="1" x14ac:dyDescent="0.25">
      <c r="A320" s="13" t="str">
        <f>IFERROR(IF(A319+1&lt;Template!$L$16,A319+1,""),"")</f>
        <v/>
      </c>
      <c r="B320"/>
      <c r="C320" s="12" t="str">
        <f t="shared" si="16"/>
        <v/>
      </c>
      <c r="D320" s="12" t="str">
        <f t="shared" si="17"/>
        <v/>
      </c>
      <c r="E320" s="12" t="str">
        <f t="shared" si="18"/>
        <v/>
      </c>
      <c r="F320" s="12" t="str">
        <f t="shared" si="19"/>
        <v/>
      </c>
      <c r="J320" s="7"/>
      <c r="K320"/>
      <c r="L320" s="11"/>
    </row>
    <row r="321" spans="1:12" s="12" customFormat="1" x14ac:dyDescent="0.25">
      <c r="A321" s="13" t="str">
        <f>IFERROR(IF(A320+1&lt;Template!$L$16,A320+1,""),"")</f>
        <v/>
      </c>
      <c r="B321"/>
      <c r="C321" s="12" t="str">
        <f t="shared" si="16"/>
        <v/>
      </c>
      <c r="D321" s="12" t="str">
        <f t="shared" si="17"/>
        <v/>
      </c>
      <c r="E321" s="12" t="str">
        <f t="shared" si="18"/>
        <v/>
      </c>
      <c r="F321" s="12" t="str">
        <f t="shared" si="19"/>
        <v/>
      </c>
      <c r="J321" s="7"/>
      <c r="K321"/>
      <c r="L321" s="11"/>
    </row>
    <row r="322" spans="1:12" s="12" customFormat="1" x14ac:dyDescent="0.25">
      <c r="A322" s="13" t="str">
        <f>IFERROR(IF(A321+1&lt;Template!$L$16,A321+1,""),"")</f>
        <v/>
      </c>
      <c r="B322"/>
      <c r="C322" s="12" t="str">
        <f t="shared" si="16"/>
        <v/>
      </c>
      <c r="D322" s="12" t="str">
        <f t="shared" si="17"/>
        <v/>
      </c>
      <c r="E322" s="12" t="str">
        <f t="shared" si="18"/>
        <v/>
      </c>
      <c r="F322" s="12" t="str">
        <f t="shared" si="19"/>
        <v/>
      </c>
      <c r="J322" s="7"/>
      <c r="K322"/>
      <c r="L322" s="11"/>
    </row>
    <row r="323" spans="1:12" s="12" customFormat="1" x14ac:dyDescent="0.25">
      <c r="A323" s="13" t="str">
        <f>IFERROR(IF(A322+1&lt;Template!$L$16,A322+1,""),"")</f>
        <v/>
      </c>
      <c r="B323"/>
      <c r="C323" s="12" t="str">
        <f t="shared" si="16"/>
        <v/>
      </c>
      <c r="D323" s="12" t="str">
        <f t="shared" si="17"/>
        <v/>
      </c>
      <c r="E323" s="12" t="str">
        <f t="shared" si="18"/>
        <v/>
      </c>
      <c r="F323" s="12" t="str">
        <f t="shared" si="19"/>
        <v/>
      </c>
      <c r="J323" s="7"/>
      <c r="K323"/>
      <c r="L323" s="11"/>
    </row>
    <row r="324" spans="1:12" s="12" customFormat="1" x14ac:dyDescent="0.25">
      <c r="A324" s="13" t="str">
        <f>IFERROR(IF(A323+1&lt;Template!$L$16,A323+1,""),"")</f>
        <v/>
      </c>
      <c r="B324"/>
      <c r="C324" s="12" t="str">
        <f t="shared" ref="C324:C375" si="20">IF(A324="","",IF(F324=1,"",IF(WEEKDAY(A324,2)&lt;6,1,"")))</f>
        <v/>
      </c>
      <c r="D324" s="12" t="str">
        <f t="shared" ref="D324:D375" si="21">IF(A324="","",IF(F324=1,"",IF(WEEKDAY(A324,2)=6,1,"")))</f>
        <v/>
      </c>
      <c r="E324" s="12" t="str">
        <f t="shared" ref="E324:E375" si="22">IF(A324="","",IF(F324=1,"",IF(WEEKDAY(A324,2)=7,1,"")))</f>
        <v/>
      </c>
      <c r="F324" s="12" t="str">
        <f t="shared" ref="F324:F375" si="23">IF(A324="","",IF(IFERROR(VLOOKUP($A324,$L$4:$L$63,1,0),"")=A324,1,""))</f>
        <v/>
      </c>
      <c r="J324" s="7"/>
      <c r="K324"/>
      <c r="L324" s="11"/>
    </row>
    <row r="325" spans="1:12" s="12" customFormat="1" x14ac:dyDescent="0.25">
      <c r="A325" s="13" t="str">
        <f>IFERROR(IF(A324+1&lt;Template!$L$16,A324+1,""),"")</f>
        <v/>
      </c>
      <c r="B325"/>
      <c r="C325" s="12" t="str">
        <f t="shared" si="20"/>
        <v/>
      </c>
      <c r="D325" s="12" t="str">
        <f t="shared" si="21"/>
        <v/>
      </c>
      <c r="E325" s="12" t="str">
        <f t="shared" si="22"/>
        <v/>
      </c>
      <c r="F325" s="12" t="str">
        <f t="shared" si="23"/>
        <v/>
      </c>
      <c r="J325" s="7"/>
      <c r="K325"/>
      <c r="L325" s="11"/>
    </row>
    <row r="326" spans="1:12" s="12" customFormat="1" x14ac:dyDescent="0.25">
      <c r="A326" s="13" t="str">
        <f>IFERROR(IF(A325+1&lt;Template!$L$16,A325+1,""),"")</f>
        <v/>
      </c>
      <c r="B326"/>
      <c r="C326" s="12" t="str">
        <f t="shared" si="20"/>
        <v/>
      </c>
      <c r="D326" s="12" t="str">
        <f t="shared" si="21"/>
        <v/>
      </c>
      <c r="E326" s="12" t="str">
        <f t="shared" si="22"/>
        <v/>
      </c>
      <c r="F326" s="12" t="str">
        <f t="shared" si="23"/>
        <v/>
      </c>
      <c r="J326" s="7"/>
      <c r="K326"/>
      <c r="L326" s="11"/>
    </row>
    <row r="327" spans="1:12" s="12" customFormat="1" x14ac:dyDescent="0.25">
      <c r="A327" s="13" t="str">
        <f>IFERROR(IF(A326+1&lt;Template!$L$16,A326+1,""),"")</f>
        <v/>
      </c>
      <c r="B327"/>
      <c r="C327" s="12" t="str">
        <f t="shared" si="20"/>
        <v/>
      </c>
      <c r="D327" s="12" t="str">
        <f t="shared" si="21"/>
        <v/>
      </c>
      <c r="E327" s="12" t="str">
        <f t="shared" si="22"/>
        <v/>
      </c>
      <c r="F327" s="12" t="str">
        <f t="shared" si="23"/>
        <v/>
      </c>
      <c r="J327" s="7"/>
      <c r="K327"/>
      <c r="L327" s="11"/>
    </row>
    <row r="328" spans="1:12" s="12" customFormat="1" x14ac:dyDescent="0.25">
      <c r="A328" s="13" t="str">
        <f>IFERROR(IF(A327+1&lt;Template!$L$16,A327+1,""),"")</f>
        <v/>
      </c>
      <c r="B328"/>
      <c r="C328" s="12" t="str">
        <f t="shared" si="20"/>
        <v/>
      </c>
      <c r="D328" s="12" t="str">
        <f t="shared" si="21"/>
        <v/>
      </c>
      <c r="E328" s="12" t="str">
        <f t="shared" si="22"/>
        <v/>
      </c>
      <c r="F328" s="12" t="str">
        <f t="shared" si="23"/>
        <v/>
      </c>
      <c r="J328" s="7"/>
      <c r="K328"/>
      <c r="L328" s="11"/>
    </row>
    <row r="329" spans="1:12" s="12" customFormat="1" x14ac:dyDescent="0.25">
      <c r="A329" s="13" t="str">
        <f>IFERROR(IF(A328+1&lt;Template!$L$16,A328+1,""),"")</f>
        <v/>
      </c>
      <c r="B329"/>
      <c r="C329" s="12" t="str">
        <f t="shared" si="20"/>
        <v/>
      </c>
      <c r="D329" s="12" t="str">
        <f t="shared" si="21"/>
        <v/>
      </c>
      <c r="E329" s="12" t="str">
        <f t="shared" si="22"/>
        <v/>
      </c>
      <c r="F329" s="12" t="str">
        <f t="shared" si="23"/>
        <v/>
      </c>
      <c r="J329" s="7"/>
      <c r="K329"/>
      <c r="L329" s="11"/>
    </row>
    <row r="330" spans="1:12" s="12" customFormat="1" x14ac:dyDescent="0.25">
      <c r="A330" s="13" t="str">
        <f>IFERROR(IF(A329+1&lt;Template!$L$16,A329+1,""),"")</f>
        <v/>
      </c>
      <c r="B330"/>
      <c r="C330" s="12" t="str">
        <f t="shared" si="20"/>
        <v/>
      </c>
      <c r="D330" s="12" t="str">
        <f t="shared" si="21"/>
        <v/>
      </c>
      <c r="E330" s="12" t="str">
        <f t="shared" si="22"/>
        <v/>
      </c>
      <c r="F330" s="12" t="str">
        <f t="shared" si="23"/>
        <v/>
      </c>
      <c r="J330" s="7"/>
      <c r="K330"/>
      <c r="L330" s="11"/>
    </row>
    <row r="331" spans="1:12" s="12" customFormat="1" x14ac:dyDescent="0.25">
      <c r="A331" s="13" t="str">
        <f>IFERROR(IF(A330+1&lt;Template!$L$16,A330+1,""),"")</f>
        <v/>
      </c>
      <c r="B331"/>
      <c r="C331" s="12" t="str">
        <f t="shared" si="20"/>
        <v/>
      </c>
      <c r="D331" s="12" t="str">
        <f t="shared" si="21"/>
        <v/>
      </c>
      <c r="E331" s="12" t="str">
        <f t="shared" si="22"/>
        <v/>
      </c>
      <c r="F331" s="12" t="str">
        <f t="shared" si="23"/>
        <v/>
      </c>
      <c r="J331" s="7"/>
      <c r="K331"/>
      <c r="L331" s="11"/>
    </row>
    <row r="332" spans="1:12" s="12" customFormat="1" x14ac:dyDescent="0.25">
      <c r="A332" s="13" t="str">
        <f>IFERROR(IF(A331+1&lt;Template!$L$16,A331+1,""),"")</f>
        <v/>
      </c>
      <c r="B332"/>
      <c r="C332" s="12" t="str">
        <f t="shared" si="20"/>
        <v/>
      </c>
      <c r="D332" s="12" t="str">
        <f t="shared" si="21"/>
        <v/>
      </c>
      <c r="E332" s="12" t="str">
        <f t="shared" si="22"/>
        <v/>
      </c>
      <c r="F332" s="12" t="str">
        <f t="shared" si="23"/>
        <v/>
      </c>
      <c r="J332" s="7"/>
      <c r="K332"/>
      <c r="L332" s="11"/>
    </row>
    <row r="333" spans="1:12" s="12" customFormat="1" x14ac:dyDescent="0.25">
      <c r="A333" s="13" t="str">
        <f>IFERROR(IF(A332+1&lt;Template!$L$16,A332+1,""),"")</f>
        <v/>
      </c>
      <c r="B333"/>
      <c r="C333" s="12" t="str">
        <f t="shared" si="20"/>
        <v/>
      </c>
      <c r="D333" s="12" t="str">
        <f t="shared" si="21"/>
        <v/>
      </c>
      <c r="E333" s="12" t="str">
        <f t="shared" si="22"/>
        <v/>
      </c>
      <c r="F333" s="12" t="str">
        <f t="shared" si="23"/>
        <v/>
      </c>
      <c r="J333" s="7"/>
      <c r="K333"/>
      <c r="L333" s="11"/>
    </row>
    <row r="334" spans="1:12" s="12" customFormat="1" x14ac:dyDescent="0.25">
      <c r="A334" s="13" t="str">
        <f>IFERROR(IF(A333+1&lt;Template!$L$16,A333+1,""),"")</f>
        <v/>
      </c>
      <c r="B334"/>
      <c r="C334" s="12" t="str">
        <f t="shared" si="20"/>
        <v/>
      </c>
      <c r="D334" s="12" t="str">
        <f t="shared" si="21"/>
        <v/>
      </c>
      <c r="E334" s="12" t="str">
        <f t="shared" si="22"/>
        <v/>
      </c>
      <c r="F334" s="12" t="str">
        <f t="shared" si="23"/>
        <v/>
      </c>
      <c r="J334" s="7"/>
      <c r="K334"/>
      <c r="L334" s="11"/>
    </row>
    <row r="335" spans="1:12" s="12" customFormat="1" x14ac:dyDescent="0.25">
      <c r="A335" s="13" t="str">
        <f>IFERROR(IF(A334+1&lt;Template!$L$16,A334+1,""),"")</f>
        <v/>
      </c>
      <c r="B335"/>
      <c r="C335" s="12" t="str">
        <f t="shared" si="20"/>
        <v/>
      </c>
      <c r="D335" s="12" t="str">
        <f t="shared" si="21"/>
        <v/>
      </c>
      <c r="E335" s="12" t="str">
        <f t="shared" si="22"/>
        <v/>
      </c>
      <c r="F335" s="12" t="str">
        <f t="shared" si="23"/>
        <v/>
      </c>
      <c r="J335" s="7"/>
      <c r="K335"/>
      <c r="L335" s="11"/>
    </row>
    <row r="336" spans="1:12" s="12" customFormat="1" x14ac:dyDescent="0.25">
      <c r="A336" s="13" t="str">
        <f>IFERROR(IF(A335+1&lt;Template!$L$16,A335+1,""),"")</f>
        <v/>
      </c>
      <c r="B336"/>
      <c r="C336" s="12" t="str">
        <f t="shared" si="20"/>
        <v/>
      </c>
      <c r="D336" s="12" t="str">
        <f t="shared" si="21"/>
        <v/>
      </c>
      <c r="E336" s="12" t="str">
        <f t="shared" si="22"/>
        <v/>
      </c>
      <c r="F336" s="12" t="str">
        <f t="shared" si="23"/>
        <v/>
      </c>
      <c r="J336" s="7"/>
      <c r="K336"/>
      <c r="L336" s="11"/>
    </row>
    <row r="337" spans="1:12" s="12" customFormat="1" x14ac:dyDescent="0.25">
      <c r="A337" s="13" t="str">
        <f>IFERROR(IF(A336+1&lt;Template!$L$16,A336+1,""),"")</f>
        <v/>
      </c>
      <c r="B337"/>
      <c r="C337" s="12" t="str">
        <f t="shared" si="20"/>
        <v/>
      </c>
      <c r="D337" s="12" t="str">
        <f t="shared" si="21"/>
        <v/>
      </c>
      <c r="E337" s="12" t="str">
        <f t="shared" si="22"/>
        <v/>
      </c>
      <c r="F337" s="12" t="str">
        <f t="shared" si="23"/>
        <v/>
      </c>
      <c r="J337" s="7"/>
      <c r="K337"/>
      <c r="L337" s="11"/>
    </row>
    <row r="338" spans="1:12" s="12" customFormat="1" x14ac:dyDescent="0.25">
      <c r="A338" s="13" t="str">
        <f>IFERROR(IF(A337+1&lt;Template!$L$16,A337+1,""),"")</f>
        <v/>
      </c>
      <c r="B338"/>
      <c r="C338" s="12" t="str">
        <f t="shared" si="20"/>
        <v/>
      </c>
      <c r="D338" s="12" t="str">
        <f t="shared" si="21"/>
        <v/>
      </c>
      <c r="E338" s="12" t="str">
        <f t="shared" si="22"/>
        <v/>
      </c>
      <c r="F338" s="12" t="str">
        <f t="shared" si="23"/>
        <v/>
      </c>
      <c r="J338" s="7"/>
      <c r="K338"/>
      <c r="L338" s="11"/>
    </row>
    <row r="339" spans="1:12" s="12" customFormat="1" x14ac:dyDescent="0.25">
      <c r="A339" s="13" t="str">
        <f>IFERROR(IF(A338+1&lt;Template!$L$16,A338+1,""),"")</f>
        <v/>
      </c>
      <c r="B339"/>
      <c r="C339" s="12" t="str">
        <f t="shared" si="20"/>
        <v/>
      </c>
      <c r="D339" s="12" t="str">
        <f t="shared" si="21"/>
        <v/>
      </c>
      <c r="E339" s="12" t="str">
        <f t="shared" si="22"/>
        <v/>
      </c>
      <c r="F339" s="12" t="str">
        <f t="shared" si="23"/>
        <v/>
      </c>
      <c r="J339" s="7"/>
      <c r="K339"/>
      <c r="L339" s="11"/>
    </row>
    <row r="340" spans="1:12" s="12" customFormat="1" x14ac:dyDescent="0.25">
      <c r="A340" s="13" t="str">
        <f>IFERROR(IF(A339+1&lt;Template!$L$16,A339+1,""),"")</f>
        <v/>
      </c>
      <c r="B340"/>
      <c r="C340" s="12" t="str">
        <f t="shared" si="20"/>
        <v/>
      </c>
      <c r="D340" s="12" t="str">
        <f t="shared" si="21"/>
        <v/>
      </c>
      <c r="E340" s="12" t="str">
        <f t="shared" si="22"/>
        <v/>
      </c>
      <c r="F340" s="12" t="str">
        <f t="shared" si="23"/>
        <v/>
      </c>
      <c r="J340" s="7"/>
      <c r="K340"/>
      <c r="L340" s="11"/>
    </row>
    <row r="341" spans="1:12" s="12" customFormat="1" x14ac:dyDescent="0.25">
      <c r="A341" s="13" t="str">
        <f>IFERROR(IF(A340+1&lt;Template!$L$16,A340+1,""),"")</f>
        <v/>
      </c>
      <c r="B341"/>
      <c r="C341" s="12" t="str">
        <f t="shared" si="20"/>
        <v/>
      </c>
      <c r="D341" s="12" t="str">
        <f t="shared" si="21"/>
        <v/>
      </c>
      <c r="E341" s="12" t="str">
        <f t="shared" si="22"/>
        <v/>
      </c>
      <c r="F341" s="12" t="str">
        <f t="shared" si="23"/>
        <v/>
      </c>
      <c r="J341" s="7"/>
      <c r="K341"/>
      <c r="L341" s="11"/>
    </row>
    <row r="342" spans="1:12" s="12" customFormat="1" x14ac:dyDescent="0.25">
      <c r="A342" s="13" t="str">
        <f>IFERROR(IF(A341+1&lt;Template!$L$16,A341+1,""),"")</f>
        <v/>
      </c>
      <c r="B342"/>
      <c r="C342" s="12" t="str">
        <f t="shared" si="20"/>
        <v/>
      </c>
      <c r="D342" s="12" t="str">
        <f t="shared" si="21"/>
        <v/>
      </c>
      <c r="E342" s="12" t="str">
        <f t="shared" si="22"/>
        <v/>
      </c>
      <c r="F342" s="12" t="str">
        <f t="shared" si="23"/>
        <v/>
      </c>
      <c r="J342" s="7"/>
      <c r="K342"/>
      <c r="L342" s="11"/>
    </row>
    <row r="343" spans="1:12" s="12" customFormat="1" x14ac:dyDescent="0.25">
      <c r="A343" s="13" t="str">
        <f>IFERROR(IF(A342+1&lt;Template!$L$16,A342+1,""),"")</f>
        <v/>
      </c>
      <c r="B343"/>
      <c r="C343" s="12" t="str">
        <f t="shared" si="20"/>
        <v/>
      </c>
      <c r="D343" s="12" t="str">
        <f t="shared" si="21"/>
        <v/>
      </c>
      <c r="E343" s="12" t="str">
        <f t="shared" si="22"/>
        <v/>
      </c>
      <c r="F343" s="12" t="str">
        <f t="shared" si="23"/>
        <v/>
      </c>
      <c r="J343" s="7"/>
      <c r="K343"/>
      <c r="L343" s="11"/>
    </row>
    <row r="344" spans="1:12" s="12" customFormat="1" x14ac:dyDescent="0.25">
      <c r="A344" s="13" t="str">
        <f>IFERROR(IF(A343+1&lt;Template!$L$16,A343+1,""),"")</f>
        <v/>
      </c>
      <c r="B344"/>
      <c r="C344" s="12" t="str">
        <f t="shared" si="20"/>
        <v/>
      </c>
      <c r="D344" s="12" t="str">
        <f t="shared" si="21"/>
        <v/>
      </c>
      <c r="E344" s="12" t="str">
        <f t="shared" si="22"/>
        <v/>
      </c>
      <c r="F344" s="12" t="str">
        <f t="shared" si="23"/>
        <v/>
      </c>
      <c r="J344" s="7"/>
      <c r="K344"/>
      <c r="L344" s="11"/>
    </row>
    <row r="345" spans="1:12" s="12" customFormat="1" x14ac:dyDescent="0.25">
      <c r="A345" s="13" t="str">
        <f>IFERROR(IF(A344+1&lt;Template!$L$16,A344+1,""),"")</f>
        <v/>
      </c>
      <c r="B345"/>
      <c r="C345" s="12" t="str">
        <f t="shared" si="20"/>
        <v/>
      </c>
      <c r="D345" s="12" t="str">
        <f t="shared" si="21"/>
        <v/>
      </c>
      <c r="E345" s="12" t="str">
        <f t="shared" si="22"/>
        <v/>
      </c>
      <c r="F345" s="12" t="str">
        <f t="shared" si="23"/>
        <v/>
      </c>
      <c r="J345" s="7"/>
      <c r="K345"/>
      <c r="L345" s="11"/>
    </row>
    <row r="346" spans="1:12" s="12" customFormat="1" x14ac:dyDescent="0.25">
      <c r="A346" s="13" t="str">
        <f>IFERROR(IF(A345+1&lt;Template!$L$16,A345+1,""),"")</f>
        <v/>
      </c>
      <c r="B346"/>
      <c r="C346" s="12" t="str">
        <f t="shared" si="20"/>
        <v/>
      </c>
      <c r="D346" s="12" t="str">
        <f t="shared" si="21"/>
        <v/>
      </c>
      <c r="E346" s="12" t="str">
        <f t="shared" si="22"/>
        <v/>
      </c>
      <c r="F346" s="12" t="str">
        <f t="shared" si="23"/>
        <v/>
      </c>
      <c r="J346" s="7"/>
      <c r="K346"/>
      <c r="L346" s="11"/>
    </row>
    <row r="347" spans="1:12" s="12" customFormat="1" x14ac:dyDescent="0.25">
      <c r="A347" s="13" t="str">
        <f>IFERROR(IF(A346+1&lt;Template!$L$16,A346+1,""),"")</f>
        <v/>
      </c>
      <c r="B347"/>
      <c r="C347" s="12" t="str">
        <f t="shared" si="20"/>
        <v/>
      </c>
      <c r="D347" s="12" t="str">
        <f t="shared" si="21"/>
        <v/>
      </c>
      <c r="E347" s="12" t="str">
        <f t="shared" si="22"/>
        <v/>
      </c>
      <c r="F347" s="12" t="str">
        <f t="shared" si="23"/>
        <v/>
      </c>
      <c r="J347" s="7"/>
      <c r="K347"/>
      <c r="L347" s="11"/>
    </row>
    <row r="348" spans="1:12" s="12" customFormat="1" x14ac:dyDescent="0.25">
      <c r="A348" s="13" t="str">
        <f>IFERROR(IF(A347+1&lt;Template!$L$16,A347+1,""),"")</f>
        <v/>
      </c>
      <c r="B348"/>
      <c r="C348" s="12" t="str">
        <f t="shared" si="20"/>
        <v/>
      </c>
      <c r="D348" s="12" t="str">
        <f t="shared" si="21"/>
        <v/>
      </c>
      <c r="E348" s="12" t="str">
        <f t="shared" si="22"/>
        <v/>
      </c>
      <c r="F348" s="12" t="str">
        <f t="shared" si="23"/>
        <v/>
      </c>
      <c r="J348" s="7"/>
      <c r="K348"/>
      <c r="L348" s="11"/>
    </row>
    <row r="349" spans="1:12" s="12" customFormat="1" x14ac:dyDescent="0.25">
      <c r="A349" s="13" t="str">
        <f>IFERROR(IF(A348+1&lt;Template!$L$16,A348+1,""),"")</f>
        <v/>
      </c>
      <c r="B349"/>
      <c r="C349" s="12" t="str">
        <f t="shared" si="20"/>
        <v/>
      </c>
      <c r="D349" s="12" t="str">
        <f t="shared" si="21"/>
        <v/>
      </c>
      <c r="E349" s="12" t="str">
        <f t="shared" si="22"/>
        <v/>
      </c>
      <c r="F349" s="12" t="str">
        <f t="shared" si="23"/>
        <v/>
      </c>
      <c r="J349" s="7"/>
      <c r="K349"/>
      <c r="L349" s="11"/>
    </row>
    <row r="350" spans="1:12" s="12" customFormat="1" x14ac:dyDescent="0.25">
      <c r="A350" s="13" t="str">
        <f>IFERROR(IF(A349+1&lt;Template!$L$16,A349+1,""),"")</f>
        <v/>
      </c>
      <c r="B350"/>
      <c r="C350" s="12" t="str">
        <f t="shared" si="20"/>
        <v/>
      </c>
      <c r="D350" s="12" t="str">
        <f t="shared" si="21"/>
        <v/>
      </c>
      <c r="E350" s="12" t="str">
        <f t="shared" si="22"/>
        <v/>
      </c>
      <c r="F350" s="12" t="str">
        <f t="shared" si="23"/>
        <v/>
      </c>
      <c r="J350" s="7"/>
      <c r="K350"/>
      <c r="L350" s="11"/>
    </row>
    <row r="351" spans="1:12" s="12" customFormat="1" x14ac:dyDescent="0.25">
      <c r="A351" s="13" t="str">
        <f>IFERROR(IF(A350+1&lt;Template!$L$16,A350+1,""),"")</f>
        <v/>
      </c>
      <c r="B351"/>
      <c r="C351" s="12" t="str">
        <f t="shared" si="20"/>
        <v/>
      </c>
      <c r="D351" s="12" t="str">
        <f t="shared" si="21"/>
        <v/>
      </c>
      <c r="E351" s="12" t="str">
        <f t="shared" si="22"/>
        <v/>
      </c>
      <c r="F351" s="12" t="str">
        <f t="shared" si="23"/>
        <v/>
      </c>
      <c r="J351" s="7"/>
      <c r="K351"/>
      <c r="L351" s="11"/>
    </row>
    <row r="352" spans="1:12" s="12" customFormat="1" x14ac:dyDescent="0.25">
      <c r="A352" s="13" t="str">
        <f>IFERROR(IF(A351+1&lt;Template!$L$16,A351+1,""),"")</f>
        <v/>
      </c>
      <c r="B352"/>
      <c r="C352" s="12" t="str">
        <f t="shared" si="20"/>
        <v/>
      </c>
      <c r="D352" s="12" t="str">
        <f t="shared" si="21"/>
        <v/>
      </c>
      <c r="E352" s="12" t="str">
        <f t="shared" si="22"/>
        <v/>
      </c>
      <c r="F352" s="12" t="str">
        <f t="shared" si="23"/>
        <v/>
      </c>
      <c r="J352" s="7"/>
      <c r="K352"/>
      <c r="L352" s="11"/>
    </row>
    <row r="353" spans="1:12" s="12" customFormat="1" x14ac:dyDescent="0.25">
      <c r="A353" s="13" t="str">
        <f>IFERROR(IF(A352+1&lt;Template!$L$16,A352+1,""),"")</f>
        <v/>
      </c>
      <c r="B353"/>
      <c r="C353" s="12" t="str">
        <f t="shared" si="20"/>
        <v/>
      </c>
      <c r="D353" s="12" t="str">
        <f t="shared" si="21"/>
        <v/>
      </c>
      <c r="E353" s="12" t="str">
        <f t="shared" si="22"/>
        <v/>
      </c>
      <c r="F353" s="12" t="str">
        <f t="shared" si="23"/>
        <v/>
      </c>
      <c r="J353" s="7"/>
      <c r="K353"/>
      <c r="L353" s="11"/>
    </row>
    <row r="354" spans="1:12" s="12" customFormat="1" x14ac:dyDescent="0.25">
      <c r="A354" s="13" t="str">
        <f>IFERROR(IF(A353+1&lt;Template!$L$16,A353+1,""),"")</f>
        <v/>
      </c>
      <c r="B354"/>
      <c r="C354" s="12" t="str">
        <f t="shared" si="20"/>
        <v/>
      </c>
      <c r="D354" s="12" t="str">
        <f t="shared" si="21"/>
        <v/>
      </c>
      <c r="E354" s="12" t="str">
        <f t="shared" si="22"/>
        <v/>
      </c>
      <c r="F354" s="12" t="str">
        <f t="shared" si="23"/>
        <v/>
      </c>
      <c r="J354" s="7"/>
      <c r="K354"/>
      <c r="L354" s="11"/>
    </row>
    <row r="355" spans="1:12" s="12" customFormat="1" x14ac:dyDescent="0.25">
      <c r="A355" s="13" t="str">
        <f>IFERROR(IF(A354+1&lt;Template!$L$16,A354+1,""),"")</f>
        <v/>
      </c>
      <c r="B355"/>
      <c r="C355" s="12" t="str">
        <f t="shared" si="20"/>
        <v/>
      </c>
      <c r="D355" s="12" t="str">
        <f t="shared" si="21"/>
        <v/>
      </c>
      <c r="E355" s="12" t="str">
        <f t="shared" si="22"/>
        <v/>
      </c>
      <c r="F355" s="12" t="str">
        <f t="shared" si="23"/>
        <v/>
      </c>
      <c r="J355" s="7"/>
      <c r="K355"/>
      <c r="L355" s="11"/>
    </row>
    <row r="356" spans="1:12" s="12" customFormat="1" x14ac:dyDescent="0.25">
      <c r="A356" s="13" t="str">
        <f>IFERROR(IF(A355+1&lt;Template!$L$16,A355+1,""),"")</f>
        <v/>
      </c>
      <c r="B356"/>
      <c r="C356" s="12" t="str">
        <f t="shared" si="20"/>
        <v/>
      </c>
      <c r="D356" s="12" t="str">
        <f t="shared" si="21"/>
        <v/>
      </c>
      <c r="E356" s="12" t="str">
        <f t="shared" si="22"/>
        <v/>
      </c>
      <c r="F356" s="12" t="str">
        <f t="shared" si="23"/>
        <v/>
      </c>
      <c r="J356" s="7"/>
      <c r="K356"/>
      <c r="L356" s="11"/>
    </row>
    <row r="357" spans="1:12" s="12" customFormat="1" x14ac:dyDescent="0.25">
      <c r="A357" s="13" t="str">
        <f>IFERROR(IF(A356+1&lt;Template!$L$16,A356+1,""),"")</f>
        <v/>
      </c>
      <c r="B357"/>
      <c r="C357" s="12" t="str">
        <f t="shared" si="20"/>
        <v/>
      </c>
      <c r="D357" s="12" t="str">
        <f t="shared" si="21"/>
        <v/>
      </c>
      <c r="E357" s="12" t="str">
        <f t="shared" si="22"/>
        <v/>
      </c>
      <c r="F357" s="12" t="str">
        <f t="shared" si="23"/>
        <v/>
      </c>
      <c r="J357" s="7"/>
      <c r="K357"/>
      <c r="L357" s="11"/>
    </row>
    <row r="358" spans="1:12" s="12" customFormat="1" x14ac:dyDescent="0.25">
      <c r="A358" s="13" t="str">
        <f>IFERROR(IF(A357+1&lt;Template!$L$16,A357+1,""),"")</f>
        <v/>
      </c>
      <c r="B358"/>
      <c r="C358" s="12" t="str">
        <f t="shared" si="20"/>
        <v/>
      </c>
      <c r="D358" s="12" t="str">
        <f t="shared" si="21"/>
        <v/>
      </c>
      <c r="E358" s="12" t="str">
        <f t="shared" si="22"/>
        <v/>
      </c>
      <c r="F358" s="12" t="str">
        <f t="shared" si="23"/>
        <v/>
      </c>
      <c r="J358" s="7"/>
      <c r="K358"/>
      <c r="L358" s="11"/>
    </row>
    <row r="359" spans="1:12" s="12" customFormat="1" x14ac:dyDescent="0.25">
      <c r="A359" s="13" t="str">
        <f>IFERROR(IF(A358+1&lt;Template!$L$16,A358+1,""),"")</f>
        <v/>
      </c>
      <c r="B359"/>
      <c r="C359" s="12" t="str">
        <f t="shared" si="20"/>
        <v/>
      </c>
      <c r="D359" s="12" t="str">
        <f t="shared" si="21"/>
        <v/>
      </c>
      <c r="E359" s="12" t="str">
        <f t="shared" si="22"/>
        <v/>
      </c>
      <c r="F359" s="12" t="str">
        <f t="shared" si="23"/>
        <v/>
      </c>
      <c r="J359" s="7"/>
      <c r="K359"/>
      <c r="L359" s="11"/>
    </row>
    <row r="360" spans="1:12" s="12" customFormat="1" x14ac:dyDescent="0.25">
      <c r="A360" s="13" t="str">
        <f>IFERROR(IF(A359+1&lt;Template!$L$16,A359+1,""),"")</f>
        <v/>
      </c>
      <c r="B360"/>
      <c r="C360" s="12" t="str">
        <f t="shared" si="20"/>
        <v/>
      </c>
      <c r="D360" s="12" t="str">
        <f t="shared" si="21"/>
        <v/>
      </c>
      <c r="E360" s="12" t="str">
        <f t="shared" si="22"/>
        <v/>
      </c>
      <c r="F360" s="12" t="str">
        <f t="shared" si="23"/>
        <v/>
      </c>
      <c r="J360" s="7"/>
      <c r="K360"/>
      <c r="L360" s="11"/>
    </row>
    <row r="361" spans="1:12" s="12" customFormat="1" x14ac:dyDescent="0.25">
      <c r="A361" s="13" t="str">
        <f>IFERROR(IF(A360+1&lt;Template!$L$16,A360+1,""),"")</f>
        <v/>
      </c>
      <c r="B361"/>
      <c r="C361" s="12" t="str">
        <f t="shared" si="20"/>
        <v/>
      </c>
      <c r="D361" s="12" t="str">
        <f t="shared" si="21"/>
        <v/>
      </c>
      <c r="E361" s="12" t="str">
        <f t="shared" si="22"/>
        <v/>
      </c>
      <c r="F361" s="12" t="str">
        <f t="shared" si="23"/>
        <v/>
      </c>
      <c r="J361" s="7"/>
      <c r="K361"/>
      <c r="L361" s="11"/>
    </row>
    <row r="362" spans="1:12" s="12" customFormat="1" x14ac:dyDescent="0.25">
      <c r="A362" s="13" t="str">
        <f>IFERROR(IF(A361+1&lt;Template!$L$16,A361+1,""),"")</f>
        <v/>
      </c>
      <c r="B362"/>
      <c r="C362" s="12" t="str">
        <f t="shared" si="20"/>
        <v/>
      </c>
      <c r="D362" s="12" t="str">
        <f t="shared" si="21"/>
        <v/>
      </c>
      <c r="E362" s="12" t="str">
        <f t="shared" si="22"/>
        <v/>
      </c>
      <c r="F362" s="12" t="str">
        <f t="shared" si="23"/>
        <v/>
      </c>
      <c r="J362" s="7"/>
      <c r="K362"/>
      <c r="L362" s="11"/>
    </row>
    <row r="363" spans="1:12" s="12" customFormat="1" x14ac:dyDescent="0.25">
      <c r="A363" s="13" t="str">
        <f>IFERROR(IF(A362+1&lt;Template!$L$16,A362+1,""),"")</f>
        <v/>
      </c>
      <c r="B363"/>
      <c r="C363" s="12" t="str">
        <f t="shared" si="20"/>
        <v/>
      </c>
      <c r="D363" s="12" t="str">
        <f t="shared" si="21"/>
        <v/>
      </c>
      <c r="E363" s="12" t="str">
        <f t="shared" si="22"/>
        <v/>
      </c>
      <c r="F363" s="12" t="str">
        <f t="shared" si="23"/>
        <v/>
      </c>
      <c r="J363" s="7"/>
      <c r="K363"/>
      <c r="L363" s="11"/>
    </row>
    <row r="364" spans="1:12" s="12" customFormat="1" x14ac:dyDescent="0.25">
      <c r="A364" s="13" t="str">
        <f>IFERROR(IF(A363+1&lt;Template!$L$16,A363+1,""),"")</f>
        <v/>
      </c>
      <c r="B364"/>
      <c r="C364" s="12" t="str">
        <f t="shared" si="20"/>
        <v/>
      </c>
      <c r="D364" s="12" t="str">
        <f t="shared" si="21"/>
        <v/>
      </c>
      <c r="E364" s="12" t="str">
        <f t="shared" si="22"/>
        <v/>
      </c>
      <c r="F364" s="12" t="str">
        <f t="shared" si="23"/>
        <v/>
      </c>
      <c r="J364" s="7"/>
      <c r="K364"/>
      <c r="L364" s="11"/>
    </row>
    <row r="365" spans="1:12" s="12" customFormat="1" x14ac:dyDescent="0.25">
      <c r="A365" s="13" t="str">
        <f>IFERROR(IF(A364+1&lt;Template!$L$16,A364+1,""),"")</f>
        <v/>
      </c>
      <c r="B365"/>
      <c r="C365" s="12" t="str">
        <f t="shared" si="20"/>
        <v/>
      </c>
      <c r="D365" s="12" t="str">
        <f t="shared" si="21"/>
        <v/>
      </c>
      <c r="E365" s="12" t="str">
        <f t="shared" si="22"/>
        <v/>
      </c>
      <c r="F365" s="12" t="str">
        <f t="shared" si="23"/>
        <v/>
      </c>
      <c r="J365" s="7"/>
      <c r="K365"/>
      <c r="L365" s="11"/>
    </row>
    <row r="366" spans="1:12" s="12" customFormat="1" x14ac:dyDescent="0.25">
      <c r="A366" s="13" t="str">
        <f>IFERROR(IF(A365+1&lt;Template!$L$16,A365+1,""),"")</f>
        <v/>
      </c>
      <c r="B366"/>
      <c r="C366" s="12" t="str">
        <f t="shared" si="20"/>
        <v/>
      </c>
      <c r="D366" s="12" t="str">
        <f t="shared" si="21"/>
        <v/>
      </c>
      <c r="E366" s="12" t="str">
        <f t="shared" si="22"/>
        <v/>
      </c>
      <c r="F366" s="12" t="str">
        <f t="shared" si="23"/>
        <v/>
      </c>
      <c r="J366" s="7"/>
      <c r="K366"/>
      <c r="L366" s="11"/>
    </row>
    <row r="367" spans="1:12" s="12" customFormat="1" x14ac:dyDescent="0.25">
      <c r="A367" s="13" t="str">
        <f>IFERROR(IF(A366+1&lt;Template!$L$16,A366+1,""),"")</f>
        <v/>
      </c>
      <c r="B367"/>
      <c r="C367" s="12" t="str">
        <f t="shared" si="20"/>
        <v/>
      </c>
      <c r="D367" s="12" t="str">
        <f t="shared" si="21"/>
        <v/>
      </c>
      <c r="E367" s="12" t="str">
        <f t="shared" si="22"/>
        <v/>
      </c>
      <c r="F367" s="12" t="str">
        <f t="shared" si="23"/>
        <v/>
      </c>
      <c r="J367" s="7"/>
      <c r="K367"/>
      <c r="L367" s="11"/>
    </row>
    <row r="368" spans="1:12" s="12" customFormat="1" x14ac:dyDescent="0.25">
      <c r="A368" s="13" t="str">
        <f>IFERROR(IF(A367+1&lt;Template!$L$16,A367+1,""),"")</f>
        <v/>
      </c>
      <c r="B368"/>
      <c r="C368" s="12" t="str">
        <f t="shared" si="20"/>
        <v/>
      </c>
      <c r="D368" s="12" t="str">
        <f t="shared" si="21"/>
        <v/>
      </c>
      <c r="E368" s="12" t="str">
        <f t="shared" si="22"/>
        <v/>
      </c>
      <c r="F368" s="12" t="str">
        <f t="shared" si="23"/>
        <v/>
      </c>
      <c r="J368" s="7"/>
      <c r="K368"/>
      <c r="L368" s="11"/>
    </row>
    <row r="369" spans="1:12" s="12" customFormat="1" x14ac:dyDescent="0.25">
      <c r="A369" s="13" t="str">
        <f>IFERROR(IF(A368+1&lt;Template!$L$16,A368+1,""),"")</f>
        <v/>
      </c>
      <c r="B369"/>
      <c r="C369" s="12" t="str">
        <f t="shared" si="20"/>
        <v/>
      </c>
      <c r="D369" s="12" t="str">
        <f t="shared" si="21"/>
        <v/>
      </c>
      <c r="E369" s="12" t="str">
        <f t="shared" si="22"/>
        <v/>
      </c>
      <c r="F369" s="12" t="str">
        <f t="shared" si="23"/>
        <v/>
      </c>
      <c r="J369" s="7"/>
      <c r="K369"/>
      <c r="L369" s="11"/>
    </row>
    <row r="370" spans="1:12" s="12" customFormat="1" x14ac:dyDescent="0.25">
      <c r="A370" s="13" t="str">
        <f>IFERROR(IF(A369+1&lt;Template!$L$16,A369+1,""),"")</f>
        <v/>
      </c>
      <c r="B370"/>
      <c r="C370" s="12" t="str">
        <f t="shared" si="20"/>
        <v/>
      </c>
      <c r="D370" s="12" t="str">
        <f t="shared" si="21"/>
        <v/>
      </c>
      <c r="E370" s="12" t="str">
        <f t="shared" si="22"/>
        <v/>
      </c>
      <c r="F370" s="12" t="str">
        <f t="shared" si="23"/>
        <v/>
      </c>
      <c r="J370" s="7"/>
      <c r="K370"/>
      <c r="L370" s="11"/>
    </row>
    <row r="371" spans="1:12" s="12" customFormat="1" x14ac:dyDescent="0.25">
      <c r="A371" s="13" t="str">
        <f>IFERROR(IF(A370+1&lt;Template!$L$16,A370+1,""),"")</f>
        <v/>
      </c>
      <c r="B371"/>
      <c r="C371" s="12" t="str">
        <f t="shared" si="20"/>
        <v/>
      </c>
      <c r="D371" s="12" t="str">
        <f t="shared" si="21"/>
        <v/>
      </c>
      <c r="E371" s="12" t="str">
        <f t="shared" si="22"/>
        <v/>
      </c>
      <c r="F371" s="12" t="str">
        <f t="shared" si="23"/>
        <v/>
      </c>
      <c r="J371" s="7"/>
      <c r="K371"/>
      <c r="L371" s="11"/>
    </row>
    <row r="372" spans="1:12" s="12" customFormat="1" x14ac:dyDescent="0.25">
      <c r="A372" s="13" t="str">
        <f>IFERROR(IF(A371+1&lt;Template!$L$16,A371+1,""),"")</f>
        <v/>
      </c>
      <c r="B372"/>
      <c r="C372" s="12" t="str">
        <f t="shared" si="20"/>
        <v/>
      </c>
      <c r="D372" s="12" t="str">
        <f t="shared" si="21"/>
        <v/>
      </c>
      <c r="E372" s="12" t="str">
        <f t="shared" si="22"/>
        <v/>
      </c>
      <c r="F372" s="12" t="str">
        <f t="shared" si="23"/>
        <v/>
      </c>
      <c r="J372" s="7"/>
      <c r="K372"/>
      <c r="L372" s="11"/>
    </row>
    <row r="373" spans="1:12" s="12" customFormat="1" x14ac:dyDescent="0.25">
      <c r="A373" s="13" t="str">
        <f>IFERROR(IF(A372+1&lt;Template!$L$16,A372+1,""),"")</f>
        <v/>
      </c>
      <c r="B373"/>
      <c r="C373" s="12" t="str">
        <f t="shared" si="20"/>
        <v/>
      </c>
      <c r="D373" s="12" t="str">
        <f t="shared" si="21"/>
        <v/>
      </c>
      <c r="E373" s="12" t="str">
        <f t="shared" si="22"/>
        <v/>
      </c>
      <c r="F373" s="12" t="str">
        <f t="shared" si="23"/>
        <v/>
      </c>
      <c r="J373" s="7"/>
      <c r="K373"/>
      <c r="L373" s="11"/>
    </row>
    <row r="374" spans="1:12" s="12" customFormat="1" x14ac:dyDescent="0.25">
      <c r="A374" s="13" t="str">
        <f>IFERROR(IF(A373+1&lt;Template!$L$16,A373+1,""),"")</f>
        <v/>
      </c>
      <c r="B374"/>
      <c r="C374" s="12" t="str">
        <f t="shared" si="20"/>
        <v/>
      </c>
      <c r="D374" s="12" t="str">
        <f t="shared" si="21"/>
        <v/>
      </c>
      <c r="E374" s="12" t="str">
        <f t="shared" si="22"/>
        <v/>
      </c>
      <c r="F374" s="12" t="str">
        <f t="shared" si="23"/>
        <v/>
      </c>
      <c r="J374" s="7"/>
      <c r="K374"/>
      <c r="L374" s="11"/>
    </row>
    <row r="375" spans="1:12" s="12" customFormat="1" x14ac:dyDescent="0.25">
      <c r="A375" s="13" t="str">
        <f>IFERROR(IF(A374+1&lt;Template!$L$16,A374+1,""),"")</f>
        <v/>
      </c>
      <c r="B375"/>
      <c r="C375" s="12" t="str">
        <f t="shared" si="20"/>
        <v/>
      </c>
      <c r="D375" s="12" t="str">
        <f t="shared" si="21"/>
        <v/>
      </c>
      <c r="E375" s="12" t="str">
        <f t="shared" si="22"/>
        <v/>
      </c>
      <c r="F375" s="12" t="str">
        <f t="shared" si="23"/>
        <v/>
      </c>
      <c r="J375" s="7"/>
      <c r="K375"/>
      <c r="L375" s="11"/>
    </row>
    <row r="376" spans="1:12" s="12" customFormat="1" x14ac:dyDescent="0.25">
      <c r="A376" s="13" t="str">
        <f>IFERROR(IF(A375+1&lt;Template!$L$16,A375+1,""),"")</f>
        <v/>
      </c>
      <c r="B376"/>
      <c r="C376" s="12" t="str">
        <f t="shared" ref="C376:C439" si="24">IF(A376="","",IF(F376=1,"",IF(WEEKDAY(A376,2)&lt;6,1,"")))</f>
        <v/>
      </c>
      <c r="D376" s="12" t="str">
        <f t="shared" ref="D376:D439" si="25">IF(A376="","",IF(F376=1,"",IF(WEEKDAY(A376,2)=6,1,"")))</f>
        <v/>
      </c>
      <c r="E376" s="12" t="str">
        <f t="shared" ref="E376:E439" si="26">IF(A376="","",IF(F376=1,"",IF(WEEKDAY(A376,2)=7,1,"")))</f>
        <v/>
      </c>
      <c r="F376" s="12" t="str">
        <f t="shared" ref="F376:F439" si="27">IF(A376="","",IF(IFERROR(VLOOKUP($A376,$L$4:$L$63,1,0),"")=A376,1,""))</f>
        <v/>
      </c>
      <c r="J376" s="7"/>
      <c r="K376"/>
      <c r="L376" s="11"/>
    </row>
    <row r="377" spans="1:12" x14ac:dyDescent="0.25">
      <c r="A377" s="13" t="str">
        <f>IFERROR(IF(A376+1&lt;Template!$L$16,A376+1,""),"")</f>
        <v/>
      </c>
      <c r="C377" s="12" t="str">
        <f t="shared" si="24"/>
        <v/>
      </c>
      <c r="D377" s="12" t="str">
        <f t="shared" si="25"/>
        <v/>
      </c>
      <c r="E377" s="12" t="str">
        <f t="shared" si="26"/>
        <v/>
      </c>
      <c r="F377" s="12" t="str">
        <f t="shared" si="27"/>
        <v/>
      </c>
    </row>
    <row r="378" spans="1:12" x14ac:dyDescent="0.25">
      <c r="A378" s="13" t="str">
        <f>IFERROR(IF(A377+1&lt;Template!$L$16,A377+1,""),"")</f>
        <v/>
      </c>
      <c r="C378" s="12" t="str">
        <f t="shared" si="24"/>
        <v/>
      </c>
      <c r="D378" s="12" t="str">
        <f t="shared" si="25"/>
        <v/>
      </c>
      <c r="E378" s="12" t="str">
        <f t="shared" si="26"/>
        <v/>
      </c>
      <c r="F378" s="12" t="str">
        <f t="shared" si="27"/>
        <v/>
      </c>
    </row>
    <row r="379" spans="1:12" x14ac:dyDescent="0.25">
      <c r="A379" s="13" t="str">
        <f>IFERROR(IF(A378+1&lt;Template!$L$16,A378+1,""),"")</f>
        <v/>
      </c>
      <c r="C379" s="12" t="str">
        <f t="shared" si="24"/>
        <v/>
      </c>
      <c r="D379" s="12" t="str">
        <f t="shared" si="25"/>
        <v/>
      </c>
      <c r="E379" s="12" t="str">
        <f t="shared" si="26"/>
        <v/>
      </c>
      <c r="F379" s="12" t="str">
        <f t="shared" si="27"/>
        <v/>
      </c>
    </row>
    <row r="380" spans="1:12" x14ac:dyDescent="0.25">
      <c r="A380" s="13" t="str">
        <f>IFERROR(IF(A379+1&lt;Template!$L$16,A379+1,""),"")</f>
        <v/>
      </c>
      <c r="C380" s="12" t="str">
        <f t="shared" si="24"/>
        <v/>
      </c>
      <c r="D380" s="12" t="str">
        <f t="shared" si="25"/>
        <v/>
      </c>
      <c r="E380" s="12" t="str">
        <f t="shared" si="26"/>
        <v/>
      </c>
      <c r="F380" s="12" t="str">
        <f t="shared" si="27"/>
        <v/>
      </c>
    </row>
    <row r="381" spans="1:12" x14ac:dyDescent="0.25">
      <c r="A381" s="13" t="str">
        <f>IFERROR(IF(A380+1&lt;Template!$L$16,A380+1,""),"")</f>
        <v/>
      </c>
      <c r="C381" s="12" t="str">
        <f t="shared" si="24"/>
        <v/>
      </c>
      <c r="D381" s="12" t="str">
        <f t="shared" si="25"/>
        <v/>
      </c>
      <c r="E381" s="12" t="str">
        <f t="shared" si="26"/>
        <v/>
      </c>
      <c r="F381" s="12" t="str">
        <f t="shared" si="27"/>
        <v/>
      </c>
    </row>
    <row r="382" spans="1:12" x14ac:dyDescent="0.25">
      <c r="A382" s="13" t="str">
        <f>IFERROR(IF(A381+1&lt;Template!$L$16,A381+1,""),"")</f>
        <v/>
      </c>
      <c r="C382" s="12" t="str">
        <f t="shared" si="24"/>
        <v/>
      </c>
      <c r="D382" s="12" t="str">
        <f t="shared" si="25"/>
        <v/>
      </c>
      <c r="E382" s="12" t="str">
        <f t="shared" si="26"/>
        <v/>
      </c>
      <c r="F382" s="12" t="str">
        <f t="shared" si="27"/>
        <v/>
      </c>
    </row>
    <row r="383" spans="1:12" x14ac:dyDescent="0.25">
      <c r="A383" s="13" t="str">
        <f>IFERROR(IF(A382+1&lt;Template!$L$16,A382+1,""),"")</f>
        <v/>
      </c>
      <c r="C383" s="12" t="str">
        <f t="shared" si="24"/>
        <v/>
      </c>
      <c r="D383" s="12" t="str">
        <f t="shared" si="25"/>
        <v/>
      </c>
      <c r="E383" s="12" t="str">
        <f t="shared" si="26"/>
        <v/>
      </c>
      <c r="F383" s="12" t="str">
        <f t="shared" si="27"/>
        <v/>
      </c>
    </row>
    <row r="384" spans="1:12" x14ac:dyDescent="0.25">
      <c r="A384" s="13" t="str">
        <f>IFERROR(IF(A383+1&lt;Template!$L$16,A383+1,""),"")</f>
        <v/>
      </c>
      <c r="C384" s="12" t="str">
        <f t="shared" si="24"/>
        <v/>
      </c>
      <c r="D384" s="12" t="str">
        <f t="shared" si="25"/>
        <v/>
      </c>
      <c r="E384" s="12" t="str">
        <f t="shared" si="26"/>
        <v/>
      </c>
      <c r="F384" s="12" t="str">
        <f t="shared" si="27"/>
        <v/>
      </c>
    </row>
    <row r="385" spans="1:6" x14ac:dyDescent="0.25">
      <c r="A385" s="13" t="str">
        <f>IFERROR(IF(A384+1&lt;Template!$L$16,A384+1,""),"")</f>
        <v/>
      </c>
      <c r="C385" s="12" t="str">
        <f t="shared" si="24"/>
        <v/>
      </c>
      <c r="D385" s="12" t="str">
        <f t="shared" si="25"/>
        <v/>
      </c>
      <c r="E385" s="12" t="str">
        <f t="shared" si="26"/>
        <v/>
      </c>
      <c r="F385" s="12" t="str">
        <f t="shared" si="27"/>
        <v/>
      </c>
    </row>
    <row r="386" spans="1:6" x14ac:dyDescent="0.25">
      <c r="A386" s="13" t="str">
        <f>IFERROR(IF(A385+1&lt;Template!$L$16,A385+1,""),"")</f>
        <v/>
      </c>
      <c r="C386" s="12" t="str">
        <f t="shared" si="24"/>
        <v/>
      </c>
      <c r="D386" s="12" t="str">
        <f t="shared" si="25"/>
        <v/>
      </c>
      <c r="E386" s="12" t="str">
        <f t="shared" si="26"/>
        <v/>
      </c>
      <c r="F386" s="12" t="str">
        <f t="shared" si="27"/>
        <v/>
      </c>
    </row>
    <row r="387" spans="1:6" x14ac:dyDescent="0.25">
      <c r="A387" s="13" t="str">
        <f>IFERROR(IF(A386+1&lt;Template!$L$16,A386+1,""),"")</f>
        <v/>
      </c>
      <c r="C387" s="12" t="str">
        <f t="shared" si="24"/>
        <v/>
      </c>
      <c r="D387" s="12" t="str">
        <f t="shared" si="25"/>
        <v/>
      </c>
      <c r="E387" s="12" t="str">
        <f t="shared" si="26"/>
        <v/>
      </c>
      <c r="F387" s="12" t="str">
        <f t="shared" si="27"/>
        <v/>
      </c>
    </row>
    <row r="388" spans="1:6" x14ac:dyDescent="0.25">
      <c r="A388" s="13" t="str">
        <f>IFERROR(IF(A387+1&lt;Template!$L$16,A387+1,""),"")</f>
        <v/>
      </c>
      <c r="C388" s="12" t="str">
        <f t="shared" si="24"/>
        <v/>
      </c>
      <c r="D388" s="12" t="str">
        <f t="shared" si="25"/>
        <v/>
      </c>
      <c r="E388" s="12" t="str">
        <f t="shared" si="26"/>
        <v/>
      </c>
      <c r="F388" s="12" t="str">
        <f t="shared" si="27"/>
        <v/>
      </c>
    </row>
    <row r="389" spans="1:6" x14ac:dyDescent="0.25">
      <c r="A389" s="13" t="str">
        <f>IFERROR(IF(A388+1&lt;Template!$L$16,A388+1,""),"")</f>
        <v/>
      </c>
      <c r="C389" s="12" t="str">
        <f t="shared" si="24"/>
        <v/>
      </c>
      <c r="D389" s="12" t="str">
        <f t="shared" si="25"/>
        <v/>
      </c>
      <c r="E389" s="12" t="str">
        <f t="shared" si="26"/>
        <v/>
      </c>
      <c r="F389" s="12" t="str">
        <f t="shared" si="27"/>
        <v/>
      </c>
    </row>
    <row r="390" spans="1:6" x14ac:dyDescent="0.25">
      <c r="A390" s="13" t="str">
        <f>IFERROR(IF(A389+1&lt;Template!$L$16,A389+1,""),"")</f>
        <v/>
      </c>
      <c r="C390" s="12" t="str">
        <f t="shared" si="24"/>
        <v/>
      </c>
      <c r="D390" s="12" t="str">
        <f t="shared" si="25"/>
        <v/>
      </c>
      <c r="E390" s="12" t="str">
        <f t="shared" si="26"/>
        <v/>
      </c>
      <c r="F390" s="12" t="str">
        <f t="shared" si="27"/>
        <v/>
      </c>
    </row>
    <row r="391" spans="1:6" x14ac:dyDescent="0.25">
      <c r="A391" s="13" t="str">
        <f>IFERROR(IF(A390+1&lt;Template!$L$16,A390+1,""),"")</f>
        <v/>
      </c>
      <c r="C391" s="12" t="str">
        <f t="shared" si="24"/>
        <v/>
      </c>
      <c r="D391" s="12" t="str">
        <f t="shared" si="25"/>
        <v/>
      </c>
      <c r="E391" s="12" t="str">
        <f t="shared" si="26"/>
        <v/>
      </c>
      <c r="F391" s="12" t="str">
        <f t="shared" si="27"/>
        <v/>
      </c>
    </row>
    <row r="392" spans="1:6" x14ac:dyDescent="0.25">
      <c r="A392" s="13" t="str">
        <f>IFERROR(IF(A391+1&lt;Template!$L$16,A391+1,""),"")</f>
        <v/>
      </c>
      <c r="C392" s="12" t="str">
        <f t="shared" si="24"/>
        <v/>
      </c>
      <c r="D392" s="12" t="str">
        <f t="shared" si="25"/>
        <v/>
      </c>
      <c r="E392" s="12" t="str">
        <f t="shared" si="26"/>
        <v/>
      </c>
      <c r="F392" s="12" t="str">
        <f t="shared" si="27"/>
        <v/>
      </c>
    </row>
    <row r="393" spans="1:6" x14ac:dyDescent="0.25">
      <c r="A393" s="13" t="str">
        <f>IFERROR(IF(A392+1&lt;Template!$L$16,A392+1,""),"")</f>
        <v/>
      </c>
      <c r="C393" s="12" t="str">
        <f t="shared" si="24"/>
        <v/>
      </c>
      <c r="D393" s="12" t="str">
        <f t="shared" si="25"/>
        <v/>
      </c>
      <c r="E393" s="12" t="str">
        <f t="shared" si="26"/>
        <v/>
      </c>
      <c r="F393" s="12" t="str">
        <f t="shared" si="27"/>
        <v/>
      </c>
    </row>
    <row r="394" spans="1:6" x14ac:dyDescent="0.25">
      <c r="A394" s="13" t="str">
        <f>IFERROR(IF(A393+1&lt;Template!$L$16,A393+1,""),"")</f>
        <v/>
      </c>
      <c r="C394" s="12" t="str">
        <f t="shared" si="24"/>
        <v/>
      </c>
      <c r="D394" s="12" t="str">
        <f t="shared" si="25"/>
        <v/>
      </c>
      <c r="E394" s="12" t="str">
        <f t="shared" si="26"/>
        <v/>
      </c>
      <c r="F394" s="12" t="str">
        <f t="shared" si="27"/>
        <v/>
      </c>
    </row>
    <row r="395" spans="1:6" x14ac:dyDescent="0.25">
      <c r="A395" s="13" t="str">
        <f>IFERROR(IF(A394+1&lt;Template!$L$16,A394+1,""),"")</f>
        <v/>
      </c>
      <c r="C395" s="12" t="str">
        <f t="shared" si="24"/>
        <v/>
      </c>
      <c r="D395" s="12" t="str">
        <f t="shared" si="25"/>
        <v/>
      </c>
      <c r="E395" s="12" t="str">
        <f t="shared" si="26"/>
        <v/>
      </c>
      <c r="F395" s="12" t="str">
        <f t="shared" si="27"/>
        <v/>
      </c>
    </row>
    <row r="396" spans="1:6" x14ac:dyDescent="0.25">
      <c r="A396" s="13" t="str">
        <f>IFERROR(IF(A395+1&lt;Template!$L$16,A395+1,""),"")</f>
        <v/>
      </c>
      <c r="C396" s="12" t="str">
        <f t="shared" si="24"/>
        <v/>
      </c>
      <c r="D396" s="12" t="str">
        <f t="shared" si="25"/>
        <v/>
      </c>
      <c r="E396" s="12" t="str">
        <f t="shared" si="26"/>
        <v/>
      </c>
      <c r="F396" s="12" t="str">
        <f t="shared" si="27"/>
        <v/>
      </c>
    </row>
    <row r="397" spans="1:6" x14ac:dyDescent="0.25">
      <c r="A397" s="13" t="str">
        <f>IFERROR(IF(A396+1&lt;Template!$L$16,A396+1,""),"")</f>
        <v/>
      </c>
      <c r="C397" s="12" t="str">
        <f t="shared" si="24"/>
        <v/>
      </c>
      <c r="D397" s="12" t="str">
        <f t="shared" si="25"/>
        <v/>
      </c>
      <c r="E397" s="12" t="str">
        <f t="shared" si="26"/>
        <v/>
      </c>
      <c r="F397" s="12" t="str">
        <f t="shared" si="27"/>
        <v/>
      </c>
    </row>
    <row r="398" spans="1:6" x14ac:dyDescent="0.25">
      <c r="A398" s="13" t="str">
        <f>IFERROR(IF(A397+1&lt;Template!$L$16,A397+1,""),"")</f>
        <v/>
      </c>
      <c r="C398" s="12" t="str">
        <f t="shared" si="24"/>
        <v/>
      </c>
      <c r="D398" s="12" t="str">
        <f t="shared" si="25"/>
        <v/>
      </c>
      <c r="E398" s="12" t="str">
        <f t="shared" si="26"/>
        <v/>
      </c>
      <c r="F398" s="12" t="str">
        <f t="shared" si="27"/>
        <v/>
      </c>
    </row>
    <row r="399" spans="1:6" x14ac:dyDescent="0.25">
      <c r="A399" s="13" t="str">
        <f>IFERROR(IF(A398+1&lt;Template!$L$16,A398+1,""),"")</f>
        <v/>
      </c>
      <c r="C399" s="12" t="str">
        <f t="shared" si="24"/>
        <v/>
      </c>
      <c r="D399" s="12" t="str">
        <f t="shared" si="25"/>
        <v/>
      </c>
      <c r="E399" s="12" t="str">
        <f t="shared" si="26"/>
        <v/>
      </c>
      <c r="F399" s="12" t="str">
        <f t="shared" si="27"/>
        <v/>
      </c>
    </row>
    <row r="400" spans="1:6" x14ac:dyDescent="0.25">
      <c r="A400" s="13" t="str">
        <f>IFERROR(IF(A399+1&lt;Template!$L$16,A399+1,""),"")</f>
        <v/>
      </c>
      <c r="C400" s="12" t="str">
        <f t="shared" si="24"/>
        <v/>
      </c>
      <c r="D400" s="12" t="str">
        <f t="shared" si="25"/>
        <v/>
      </c>
      <c r="E400" s="12" t="str">
        <f t="shared" si="26"/>
        <v/>
      </c>
      <c r="F400" s="12" t="str">
        <f t="shared" si="27"/>
        <v/>
      </c>
    </row>
    <row r="401" spans="1:6" x14ac:dyDescent="0.25">
      <c r="A401" s="13" t="str">
        <f>IFERROR(IF(A400+1&lt;Template!$L$16,A400+1,""),"")</f>
        <v/>
      </c>
      <c r="C401" s="12" t="str">
        <f t="shared" si="24"/>
        <v/>
      </c>
      <c r="D401" s="12" t="str">
        <f t="shared" si="25"/>
        <v/>
      </c>
      <c r="E401" s="12" t="str">
        <f t="shared" si="26"/>
        <v/>
      </c>
      <c r="F401" s="12" t="str">
        <f t="shared" si="27"/>
        <v/>
      </c>
    </row>
    <row r="402" spans="1:6" x14ac:dyDescent="0.25">
      <c r="A402" s="13" t="str">
        <f>IFERROR(IF(A401+1&lt;Template!$L$16,A401+1,""),"")</f>
        <v/>
      </c>
      <c r="C402" s="12" t="str">
        <f t="shared" si="24"/>
        <v/>
      </c>
      <c r="D402" s="12" t="str">
        <f t="shared" si="25"/>
        <v/>
      </c>
      <c r="E402" s="12" t="str">
        <f t="shared" si="26"/>
        <v/>
      </c>
      <c r="F402" s="12" t="str">
        <f t="shared" si="27"/>
        <v/>
      </c>
    </row>
    <row r="403" spans="1:6" x14ac:dyDescent="0.25">
      <c r="A403" s="13" t="str">
        <f>IFERROR(IF(A402+1&lt;Template!$L$16,A402+1,""),"")</f>
        <v/>
      </c>
      <c r="C403" s="12" t="str">
        <f t="shared" si="24"/>
        <v/>
      </c>
      <c r="D403" s="12" t="str">
        <f t="shared" si="25"/>
        <v/>
      </c>
      <c r="E403" s="12" t="str">
        <f t="shared" si="26"/>
        <v/>
      </c>
      <c r="F403" s="12" t="str">
        <f t="shared" si="27"/>
        <v/>
      </c>
    </row>
    <row r="404" spans="1:6" x14ac:dyDescent="0.25">
      <c r="A404" s="13" t="str">
        <f>IFERROR(IF(A403+1&lt;Template!$L$16,A403+1,""),"")</f>
        <v/>
      </c>
      <c r="C404" s="12" t="str">
        <f t="shared" si="24"/>
        <v/>
      </c>
      <c r="D404" s="12" t="str">
        <f t="shared" si="25"/>
        <v/>
      </c>
      <c r="E404" s="12" t="str">
        <f t="shared" si="26"/>
        <v/>
      </c>
      <c r="F404" s="12" t="str">
        <f t="shared" si="27"/>
        <v/>
      </c>
    </row>
    <row r="405" spans="1:6" x14ac:dyDescent="0.25">
      <c r="A405" s="13" t="str">
        <f>IFERROR(IF(A404+1&lt;Template!$L$16,A404+1,""),"")</f>
        <v/>
      </c>
      <c r="C405" s="12" t="str">
        <f t="shared" si="24"/>
        <v/>
      </c>
      <c r="D405" s="12" t="str">
        <f t="shared" si="25"/>
        <v/>
      </c>
      <c r="E405" s="12" t="str">
        <f t="shared" si="26"/>
        <v/>
      </c>
      <c r="F405" s="12" t="str">
        <f t="shared" si="27"/>
        <v/>
      </c>
    </row>
    <row r="406" spans="1:6" x14ac:dyDescent="0.25">
      <c r="A406" s="13" t="str">
        <f>IFERROR(IF(A405+1&lt;Template!$L$16,A405+1,""),"")</f>
        <v/>
      </c>
      <c r="C406" s="12" t="str">
        <f t="shared" si="24"/>
        <v/>
      </c>
      <c r="D406" s="12" t="str">
        <f t="shared" si="25"/>
        <v/>
      </c>
      <c r="E406" s="12" t="str">
        <f t="shared" si="26"/>
        <v/>
      </c>
      <c r="F406" s="12" t="str">
        <f t="shared" si="27"/>
        <v/>
      </c>
    </row>
    <row r="407" spans="1:6" x14ac:dyDescent="0.25">
      <c r="A407" s="13" t="str">
        <f>IFERROR(IF(A406+1&lt;Template!$L$16,A406+1,""),"")</f>
        <v/>
      </c>
      <c r="C407" s="12" t="str">
        <f t="shared" si="24"/>
        <v/>
      </c>
      <c r="D407" s="12" t="str">
        <f t="shared" si="25"/>
        <v/>
      </c>
      <c r="E407" s="12" t="str">
        <f t="shared" si="26"/>
        <v/>
      </c>
      <c r="F407" s="12" t="str">
        <f t="shared" si="27"/>
        <v/>
      </c>
    </row>
    <row r="408" spans="1:6" x14ac:dyDescent="0.25">
      <c r="A408" s="13" t="str">
        <f>IFERROR(IF(A407+1&lt;Template!$L$16,A407+1,""),"")</f>
        <v/>
      </c>
      <c r="C408" s="12" t="str">
        <f t="shared" si="24"/>
        <v/>
      </c>
      <c r="D408" s="12" t="str">
        <f t="shared" si="25"/>
        <v/>
      </c>
      <c r="E408" s="12" t="str">
        <f t="shared" si="26"/>
        <v/>
      </c>
      <c r="F408" s="12" t="str">
        <f t="shared" si="27"/>
        <v/>
      </c>
    </row>
    <row r="409" spans="1:6" x14ac:dyDescent="0.25">
      <c r="A409" s="13" t="str">
        <f>IFERROR(IF(A408+1&lt;Template!$L$16,A408+1,""),"")</f>
        <v/>
      </c>
      <c r="C409" s="12" t="str">
        <f t="shared" si="24"/>
        <v/>
      </c>
      <c r="D409" s="12" t="str">
        <f t="shared" si="25"/>
        <v/>
      </c>
      <c r="E409" s="12" t="str">
        <f t="shared" si="26"/>
        <v/>
      </c>
      <c r="F409" s="12" t="str">
        <f t="shared" si="27"/>
        <v/>
      </c>
    </row>
    <row r="410" spans="1:6" x14ac:dyDescent="0.25">
      <c r="A410" s="13" t="str">
        <f>IFERROR(IF(A409+1&lt;Template!$L$16,A409+1,""),"")</f>
        <v/>
      </c>
      <c r="C410" s="12" t="str">
        <f t="shared" si="24"/>
        <v/>
      </c>
      <c r="D410" s="12" t="str">
        <f t="shared" si="25"/>
        <v/>
      </c>
      <c r="E410" s="12" t="str">
        <f t="shared" si="26"/>
        <v/>
      </c>
      <c r="F410" s="12" t="str">
        <f t="shared" si="27"/>
        <v/>
      </c>
    </row>
    <row r="411" spans="1:6" x14ac:dyDescent="0.25">
      <c r="A411" s="13" t="str">
        <f>IFERROR(IF(A410+1&lt;Template!$L$16,A410+1,""),"")</f>
        <v/>
      </c>
      <c r="C411" s="12" t="str">
        <f t="shared" si="24"/>
        <v/>
      </c>
      <c r="D411" s="12" t="str">
        <f t="shared" si="25"/>
        <v/>
      </c>
      <c r="E411" s="12" t="str">
        <f t="shared" si="26"/>
        <v/>
      </c>
      <c r="F411" s="12" t="str">
        <f t="shared" si="27"/>
        <v/>
      </c>
    </row>
    <row r="412" spans="1:6" x14ac:dyDescent="0.25">
      <c r="A412" s="13" t="str">
        <f>IFERROR(IF(A411+1&lt;Template!$L$16,A411+1,""),"")</f>
        <v/>
      </c>
      <c r="C412" s="12" t="str">
        <f t="shared" si="24"/>
        <v/>
      </c>
      <c r="D412" s="12" t="str">
        <f t="shared" si="25"/>
        <v/>
      </c>
      <c r="E412" s="12" t="str">
        <f t="shared" si="26"/>
        <v/>
      </c>
      <c r="F412" s="12" t="str">
        <f t="shared" si="27"/>
        <v/>
      </c>
    </row>
    <row r="413" spans="1:6" x14ac:dyDescent="0.25">
      <c r="A413" s="13" t="str">
        <f>IFERROR(IF(A412+1&lt;Template!$L$16,A412+1,""),"")</f>
        <v/>
      </c>
      <c r="C413" s="12" t="str">
        <f t="shared" si="24"/>
        <v/>
      </c>
      <c r="D413" s="12" t="str">
        <f t="shared" si="25"/>
        <v/>
      </c>
      <c r="E413" s="12" t="str">
        <f t="shared" si="26"/>
        <v/>
      </c>
      <c r="F413" s="12" t="str">
        <f t="shared" si="27"/>
        <v/>
      </c>
    </row>
    <row r="414" spans="1:6" x14ac:dyDescent="0.25">
      <c r="A414" s="13" t="str">
        <f>IFERROR(IF(A413+1&lt;Template!$L$16,A413+1,""),"")</f>
        <v/>
      </c>
      <c r="C414" s="12" t="str">
        <f t="shared" si="24"/>
        <v/>
      </c>
      <c r="D414" s="12" t="str">
        <f t="shared" si="25"/>
        <v/>
      </c>
      <c r="E414" s="12" t="str">
        <f t="shared" si="26"/>
        <v/>
      </c>
      <c r="F414" s="12" t="str">
        <f t="shared" si="27"/>
        <v/>
      </c>
    </row>
    <row r="415" spans="1:6" x14ac:dyDescent="0.25">
      <c r="A415" s="13" t="str">
        <f>IFERROR(IF(A414+1&lt;Template!$L$16,A414+1,""),"")</f>
        <v/>
      </c>
      <c r="C415" s="12" t="str">
        <f t="shared" si="24"/>
        <v/>
      </c>
      <c r="D415" s="12" t="str">
        <f t="shared" si="25"/>
        <v/>
      </c>
      <c r="E415" s="12" t="str">
        <f t="shared" si="26"/>
        <v/>
      </c>
      <c r="F415" s="12" t="str">
        <f t="shared" si="27"/>
        <v/>
      </c>
    </row>
    <row r="416" spans="1:6" x14ac:dyDescent="0.25">
      <c r="A416" s="13" t="str">
        <f>IFERROR(IF(A415+1&lt;Template!$L$16,A415+1,""),"")</f>
        <v/>
      </c>
      <c r="C416" s="12" t="str">
        <f t="shared" si="24"/>
        <v/>
      </c>
      <c r="D416" s="12" t="str">
        <f t="shared" si="25"/>
        <v/>
      </c>
      <c r="E416" s="12" t="str">
        <f t="shared" si="26"/>
        <v/>
      </c>
      <c r="F416" s="12" t="str">
        <f t="shared" si="27"/>
        <v/>
      </c>
    </row>
    <row r="417" spans="1:6" x14ac:dyDescent="0.25">
      <c r="A417" s="13" t="str">
        <f>IFERROR(IF(A416+1&lt;Template!$L$16,A416+1,""),"")</f>
        <v/>
      </c>
      <c r="C417" s="12" t="str">
        <f t="shared" si="24"/>
        <v/>
      </c>
      <c r="D417" s="12" t="str">
        <f t="shared" si="25"/>
        <v/>
      </c>
      <c r="E417" s="12" t="str">
        <f t="shared" si="26"/>
        <v/>
      </c>
      <c r="F417" s="12" t="str">
        <f t="shared" si="27"/>
        <v/>
      </c>
    </row>
    <row r="418" spans="1:6" x14ac:dyDescent="0.25">
      <c r="A418" s="13" t="str">
        <f>IFERROR(IF(A417+1&lt;Template!$L$16,A417+1,""),"")</f>
        <v/>
      </c>
      <c r="C418" s="12" t="str">
        <f t="shared" si="24"/>
        <v/>
      </c>
      <c r="D418" s="12" t="str">
        <f t="shared" si="25"/>
        <v/>
      </c>
      <c r="E418" s="12" t="str">
        <f t="shared" si="26"/>
        <v/>
      </c>
      <c r="F418" s="12" t="str">
        <f t="shared" si="27"/>
        <v/>
      </c>
    </row>
    <row r="419" spans="1:6" x14ac:dyDescent="0.25">
      <c r="A419" s="13" t="str">
        <f>IFERROR(IF(A418+1&lt;Template!$L$16,A418+1,""),"")</f>
        <v/>
      </c>
      <c r="C419" s="12" t="str">
        <f t="shared" si="24"/>
        <v/>
      </c>
      <c r="D419" s="12" t="str">
        <f t="shared" si="25"/>
        <v/>
      </c>
      <c r="E419" s="12" t="str">
        <f t="shared" si="26"/>
        <v/>
      </c>
      <c r="F419" s="12" t="str">
        <f t="shared" si="27"/>
        <v/>
      </c>
    </row>
    <row r="420" spans="1:6" x14ac:dyDescent="0.25">
      <c r="A420" s="13" t="str">
        <f>IFERROR(IF(A419+1&lt;Template!$L$16,A419+1,""),"")</f>
        <v/>
      </c>
      <c r="C420" s="12" t="str">
        <f t="shared" si="24"/>
        <v/>
      </c>
      <c r="D420" s="12" t="str">
        <f t="shared" si="25"/>
        <v/>
      </c>
      <c r="E420" s="12" t="str">
        <f t="shared" si="26"/>
        <v/>
      </c>
      <c r="F420" s="12" t="str">
        <f t="shared" si="27"/>
        <v/>
      </c>
    </row>
    <row r="421" spans="1:6" x14ac:dyDescent="0.25">
      <c r="A421" s="13" t="str">
        <f>IFERROR(IF(A420+1&lt;Template!$L$16,A420+1,""),"")</f>
        <v/>
      </c>
      <c r="C421" s="12" t="str">
        <f t="shared" si="24"/>
        <v/>
      </c>
      <c r="D421" s="12" t="str">
        <f t="shared" si="25"/>
        <v/>
      </c>
      <c r="E421" s="12" t="str">
        <f t="shared" si="26"/>
        <v/>
      </c>
      <c r="F421" s="12" t="str">
        <f t="shared" si="27"/>
        <v/>
      </c>
    </row>
    <row r="422" spans="1:6" x14ac:dyDescent="0.25">
      <c r="A422" s="13" t="str">
        <f>IFERROR(IF(A421+1&lt;Template!$L$16,A421+1,""),"")</f>
        <v/>
      </c>
      <c r="C422" s="12" t="str">
        <f t="shared" si="24"/>
        <v/>
      </c>
      <c r="D422" s="12" t="str">
        <f t="shared" si="25"/>
        <v/>
      </c>
      <c r="E422" s="12" t="str">
        <f t="shared" si="26"/>
        <v/>
      </c>
      <c r="F422" s="12" t="str">
        <f t="shared" si="27"/>
        <v/>
      </c>
    </row>
    <row r="423" spans="1:6" x14ac:dyDescent="0.25">
      <c r="A423" s="13" t="str">
        <f>IFERROR(IF(A422+1&lt;Template!$L$16,A422+1,""),"")</f>
        <v/>
      </c>
      <c r="C423" s="12" t="str">
        <f t="shared" si="24"/>
        <v/>
      </c>
      <c r="D423" s="12" t="str">
        <f t="shared" si="25"/>
        <v/>
      </c>
      <c r="E423" s="12" t="str">
        <f t="shared" si="26"/>
        <v/>
      </c>
      <c r="F423" s="12" t="str">
        <f t="shared" si="27"/>
        <v/>
      </c>
    </row>
    <row r="424" spans="1:6" x14ac:dyDescent="0.25">
      <c r="A424" s="13" t="str">
        <f>IFERROR(IF(A423+1&lt;Template!$L$16,A423+1,""),"")</f>
        <v/>
      </c>
      <c r="C424" s="12" t="str">
        <f t="shared" si="24"/>
        <v/>
      </c>
      <c r="D424" s="12" t="str">
        <f t="shared" si="25"/>
        <v/>
      </c>
      <c r="E424" s="12" t="str">
        <f t="shared" si="26"/>
        <v/>
      </c>
      <c r="F424" s="12" t="str">
        <f t="shared" si="27"/>
        <v/>
      </c>
    </row>
    <row r="425" spans="1:6" x14ac:dyDescent="0.25">
      <c r="A425" s="13" t="str">
        <f>IFERROR(IF(A424+1&lt;Template!$L$16,A424+1,""),"")</f>
        <v/>
      </c>
      <c r="C425" s="12" t="str">
        <f t="shared" si="24"/>
        <v/>
      </c>
      <c r="D425" s="12" t="str">
        <f t="shared" si="25"/>
        <v/>
      </c>
      <c r="E425" s="12" t="str">
        <f t="shared" si="26"/>
        <v/>
      </c>
      <c r="F425" s="12" t="str">
        <f t="shared" si="27"/>
        <v/>
      </c>
    </row>
    <row r="426" spans="1:6" x14ac:dyDescent="0.25">
      <c r="A426" s="13" t="str">
        <f>IFERROR(IF(A425+1&lt;Template!$L$16,A425+1,""),"")</f>
        <v/>
      </c>
      <c r="C426" s="12" t="str">
        <f t="shared" si="24"/>
        <v/>
      </c>
      <c r="D426" s="12" t="str">
        <f t="shared" si="25"/>
        <v/>
      </c>
      <c r="E426" s="12" t="str">
        <f t="shared" si="26"/>
        <v/>
      </c>
      <c r="F426" s="12" t="str">
        <f t="shared" si="27"/>
        <v/>
      </c>
    </row>
    <row r="427" spans="1:6" x14ac:dyDescent="0.25">
      <c r="A427" s="13" t="str">
        <f>IFERROR(IF(A426+1&lt;Template!$L$16,A426+1,""),"")</f>
        <v/>
      </c>
      <c r="C427" s="12" t="str">
        <f t="shared" si="24"/>
        <v/>
      </c>
      <c r="D427" s="12" t="str">
        <f t="shared" si="25"/>
        <v/>
      </c>
      <c r="E427" s="12" t="str">
        <f t="shared" si="26"/>
        <v/>
      </c>
      <c r="F427" s="12" t="str">
        <f t="shared" si="27"/>
        <v/>
      </c>
    </row>
    <row r="428" spans="1:6" x14ac:dyDescent="0.25">
      <c r="A428" s="13" t="str">
        <f>IFERROR(IF(A427+1&lt;Template!$L$16,A427+1,""),"")</f>
        <v/>
      </c>
      <c r="C428" s="12" t="str">
        <f t="shared" si="24"/>
        <v/>
      </c>
      <c r="D428" s="12" t="str">
        <f t="shared" si="25"/>
        <v/>
      </c>
      <c r="E428" s="12" t="str">
        <f t="shared" si="26"/>
        <v/>
      </c>
      <c r="F428" s="12" t="str">
        <f t="shared" si="27"/>
        <v/>
      </c>
    </row>
    <row r="429" spans="1:6" x14ac:dyDescent="0.25">
      <c r="A429" s="13" t="str">
        <f>IFERROR(IF(A428+1&lt;Template!$L$16,A428+1,""),"")</f>
        <v/>
      </c>
      <c r="C429" s="12" t="str">
        <f t="shared" si="24"/>
        <v/>
      </c>
      <c r="D429" s="12" t="str">
        <f t="shared" si="25"/>
        <v/>
      </c>
      <c r="E429" s="12" t="str">
        <f t="shared" si="26"/>
        <v/>
      </c>
      <c r="F429" s="12" t="str">
        <f t="shared" si="27"/>
        <v/>
      </c>
    </row>
    <row r="430" spans="1:6" x14ac:dyDescent="0.25">
      <c r="A430" s="13" t="str">
        <f>IFERROR(IF(A429+1&lt;Template!$L$16,A429+1,""),"")</f>
        <v/>
      </c>
      <c r="C430" s="12" t="str">
        <f t="shared" si="24"/>
        <v/>
      </c>
      <c r="D430" s="12" t="str">
        <f t="shared" si="25"/>
        <v/>
      </c>
      <c r="E430" s="12" t="str">
        <f t="shared" si="26"/>
        <v/>
      </c>
      <c r="F430" s="12" t="str">
        <f t="shared" si="27"/>
        <v/>
      </c>
    </row>
    <row r="431" spans="1:6" x14ac:dyDescent="0.25">
      <c r="A431" s="13" t="str">
        <f>IFERROR(IF(A430+1&lt;Template!$L$16,A430+1,""),"")</f>
        <v/>
      </c>
      <c r="C431" s="12" t="str">
        <f t="shared" si="24"/>
        <v/>
      </c>
      <c r="D431" s="12" t="str">
        <f t="shared" si="25"/>
        <v/>
      </c>
      <c r="E431" s="12" t="str">
        <f t="shared" si="26"/>
        <v/>
      </c>
      <c r="F431" s="12" t="str">
        <f t="shared" si="27"/>
        <v/>
      </c>
    </row>
    <row r="432" spans="1:6" x14ac:dyDescent="0.25">
      <c r="A432" s="13" t="str">
        <f>IFERROR(IF(A431+1&lt;Template!$L$16,A431+1,""),"")</f>
        <v/>
      </c>
      <c r="C432" s="12" t="str">
        <f t="shared" si="24"/>
        <v/>
      </c>
      <c r="D432" s="12" t="str">
        <f t="shared" si="25"/>
        <v/>
      </c>
      <c r="E432" s="12" t="str">
        <f t="shared" si="26"/>
        <v/>
      </c>
      <c r="F432" s="12" t="str">
        <f t="shared" si="27"/>
        <v/>
      </c>
    </row>
    <row r="433" spans="1:6" x14ac:dyDescent="0.25">
      <c r="A433" s="13" t="str">
        <f>IFERROR(IF(A432+1&lt;Template!$L$16,A432+1,""),"")</f>
        <v/>
      </c>
      <c r="C433" s="12" t="str">
        <f t="shared" si="24"/>
        <v/>
      </c>
      <c r="D433" s="12" t="str">
        <f t="shared" si="25"/>
        <v/>
      </c>
      <c r="E433" s="12" t="str">
        <f t="shared" si="26"/>
        <v/>
      </c>
      <c r="F433" s="12" t="str">
        <f t="shared" si="27"/>
        <v/>
      </c>
    </row>
    <row r="434" spans="1:6" x14ac:dyDescent="0.25">
      <c r="A434" s="13" t="str">
        <f>IFERROR(IF(A433+1&lt;Template!$L$16,A433+1,""),"")</f>
        <v/>
      </c>
      <c r="C434" s="12" t="str">
        <f t="shared" si="24"/>
        <v/>
      </c>
      <c r="D434" s="12" t="str">
        <f t="shared" si="25"/>
        <v/>
      </c>
      <c r="E434" s="12" t="str">
        <f t="shared" si="26"/>
        <v/>
      </c>
      <c r="F434" s="12" t="str">
        <f t="shared" si="27"/>
        <v/>
      </c>
    </row>
    <row r="435" spans="1:6" x14ac:dyDescent="0.25">
      <c r="A435" s="13" t="str">
        <f>IFERROR(IF(A434+1&lt;Template!$L$16,A434+1,""),"")</f>
        <v/>
      </c>
      <c r="C435" s="12" t="str">
        <f t="shared" si="24"/>
        <v/>
      </c>
      <c r="D435" s="12" t="str">
        <f t="shared" si="25"/>
        <v/>
      </c>
      <c r="E435" s="12" t="str">
        <f t="shared" si="26"/>
        <v/>
      </c>
      <c r="F435" s="12" t="str">
        <f t="shared" si="27"/>
        <v/>
      </c>
    </row>
    <row r="436" spans="1:6" x14ac:dyDescent="0.25">
      <c r="A436" s="13" t="str">
        <f>IFERROR(IF(A435+1&lt;Template!$L$16,A435+1,""),"")</f>
        <v/>
      </c>
      <c r="C436" s="12" t="str">
        <f t="shared" si="24"/>
        <v/>
      </c>
      <c r="D436" s="12" t="str">
        <f t="shared" si="25"/>
        <v/>
      </c>
      <c r="E436" s="12" t="str">
        <f t="shared" si="26"/>
        <v/>
      </c>
      <c r="F436" s="12" t="str">
        <f t="shared" si="27"/>
        <v/>
      </c>
    </row>
    <row r="437" spans="1:6" x14ac:dyDescent="0.25">
      <c r="A437" s="13" t="str">
        <f>IFERROR(IF(A436+1&lt;Template!$L$16,A436+1,""),"")</f>
        <v/>
      </c>
      <c r="C437" s="12" t="str">
        <f t="shared" si="24"/>
        <v/>
      </c>
      <c r="D437" s="12" t="str">
        <f t="shared" si="25"/>
        <v/>
      </c>
      <c r="E437" s="12" t="str">
        <f t="shared" si="26"/>
        <v/>
      </c>
      <c r="F437" s="12" t="str">
        <f t="shared" si="27"/>
        <v/>
      </c>
    </row>
    <row r="438" spans="1:6" x14ac:dyDescent="0.25">
      <c r="A438" s="13" t="str">
        <f>IFERROR(IF(A437+1&lt;Template!$L$16,A437+1,""),"")</f>
        <v/>
      </c>
      <c r="C438" s="12" t="str">
        <f t="shared" si="24"/>
        <v/>
      </c>
      <c r="D438" s="12" t="str">
        <f t="shared" si="25"/>
        <v/>
      </c>
      <c r="E438" s="12" t="str">
        <f t="shared" si="26"/>
        <v/>
      </c>
      <c r="F438" s="12" t="str">
        <f t="shared" si="27"/>
        <v/>
      </c>
    </row>
    <row r="439" spans="1:6" x14ac:dyDescent="0.25">
      <c r="A439" s="13" t="str">
        <f>IFERROR(IF(A438+1&lt;Template!$L$16,A438+1,""),"")</f>
        <v/>
      </c>
      <c r="C439" s="12" t="str">
        <f t="shared" si="24"/>
        <v/>
      </c>
      <c r="D439" s="12" t="str">
        <f t="shared" si="25"/>
        <v/>
      </c>
      <c r="E439" s="12" t="str">
        <f t="shared" si="26"/>
        <v/>
      </c>
      <c r="F439" s="12" t="str">
        <f t="shared" si="27"/>
        <v/>
      </c>
    </row>
    <row r="440" spans="1:6" x14ac:dyDescent="0.25">
      <c r="A440" s="13" t="str">
        <f>IFERROR(IF(A439+1&lt;Template!$L$16,A439+1,""),"")</f>
        <v/>
      </c>
      <c r="C440" s="12" t="str">
        <f t="shared" ref="C440:C500" si="28">IF(A440="","",IF(F440=1,"",IF(WEEKDAY(A440,2)&lt;6,1,"")))</f>
        <v/>
      </c>
      <c r="D440" s="12" t="str">
        <f t="shared" ref="D440:D500" si="29">IF(A440="","",IF(F440=1,"",IF(WEEKDAY(A440,2)=6,1,"")))</f>
        <v/>
      </c>
      <c r="E440" s="12" t="str">
        <f t="shared" ref="E440:E500" si="30">IF(A440="","",IF(F440=1,"",IF(WEEKDAY(A440,2)=7,1,"")))</f>
        <v/>
      </c>
      <c r="F440" s="12" t="str">
        <f t="shared" ref="F440:F500" si="31">IF(A440="","",IF(IFERROR(VLOOKUP($A440,$L$4:$L$63,1,0),"")=A440,1,""))</f>
        <v/>
      </c>
    </row>
    <row r="441" spans="1:6" x14ac:dyDescent="0.25">
      <c r="A441" s="13" t="str">
        <f>IFERROR(IF(A440+1&lt;Template!$L$16,A440+1,""),"")</f>
        <v/>
      </c>
      <c r="C441" s="12" t="str">
        <f t="shared" si="28"/>
        <v/>
      </c>
      <c r="D441" s="12" t="str">
        <f t="shared" si="29"/>
        <v/>
      </c>
      <c r="E441" s="12" t="str">
        <f t="shared" si="30"/>
        <v/>
      </c>
      <c r="F441" s="12" t="str">
        <f t="shared" si="31"/>
        <v/>
      </c>
    </row>
    <row r="442" spans="1:6" x14ac:dyDescent="0.25">
      <c r="A442" s="13" t="str">
        <f>IFERROR(IF(A441+1&lt;Template!$L$16,A441+1,""),"")</f>
        <v/>
      </c>
      <c r="C442" s="12" t="str">
        <f t="shared" si="28"/>
        <v/>
      </c>
      <c r="D442" s="12" t="str">
        <f t="shared" si="29"/>
        <v/>
      </c>
      <c r="E442" s="12" t="str">
        <f t="shared" si="30"/>
        <v/>
      </c>
      <c r="F442" s="12" t="str">
        <f t="shared" si="31"/>
        <v/>
      </c>
    </row>
    <row r="443" spans="1:6" x14ac:dyDescent="0.25">
      <c r="A443" s="13" t="str">
        <f>IFERROR(IF(A442+1&lt;Template!$L$16,A442+1,""),"")</f>
        <v/>
      </c>
      <c r="C443" s="12" t="str">
        <f t="shared" si="28"/>
        <v/>
      </c>
      <c r="D443" s="12" t="str">
        <f t="shared" si="29"/>
        <v/>
      </c>
      <c r="E443" s="12" t="str">
        <f t="shared" si="30"/>
        <v/>
      </c>
      <c r="F443" s="12" t="str">
        <f t="shared" si="31"/>
        <v/>
      </c>
    </row>
    <row r="444" spans="1:6" x14ac:dyDescent="0.25">
      <c r="A444" s="13" t="str">
        <f>IFERROR(IF(A443+1&lt;Template!$L$16,A443+1,""),"")</f>
        <v/>
      </c>
      <c r="C444" s="12" t="str">
        <f t="shared" si="28"/>
        <v/>
      </c>
      <c r="D444" s="12" t="str">
        <f t="shared" si="29"/>
        <v/>
      </c>
      <c r="E444" s="12" t="str">
        <f t="shared" si="30"/>
        <v/>
      </c>
      <c r="F444" s="12" t="str">
        <f t="shared" si="31"/>
        <v/>
      </c>
    </row>
    <row r="445" spans="1:6" x14ac:dyDescent="0.25">
      <c r="A445" s="13" t="str">
        <f>IFERROR(IF(A444+1&lt;Template!$L$16,A444+1,""),"")</f>
        <v/>
      </c>
      <c r="C445" s="12" t="str">
        <f t="shared" si="28"/>
        <v/>
      </c>
      <c r="D445" s="12" t="str">
        <f t="shared" si="29"/>
        <v/>
      </c>
      <c r="E445" s="12" t="str">
        <f t="shared" si="30"/>
        <v/>
      </c>
      <c r="F445" s="12" t="str">
        <f t="shared" si="31"/>
        <v/>
      </c>
    </row>
    <row r="446" spans="1:6" x14ac:dyDescent="0.25">
      <c r="A446" s="13" t="str">
        <f>IFERROR(IF(A445+1&lt;Template!$L$16,A445+1,""),"")</f>
        <v/>
      </c>
      <c r="C446" s="12" t="str">
        <f t="shared" si="28"/>
        <v/>
      </c>
      <c r="D446" s="12" t="str">
        <f t="shared" si="29"/>
        <v/>
      </c>
      <c r="E446" s="12" t="str">
        <f t="shared" si="30"/>
        <v/>
      </c>
      <c r="F446" s="12" t="str">
        <f t="shared" si="31"/>
        <v/>
      </c>
    </row>
    <row r="447" spans="1:6" x14ac:dyDescent="0.25">
      <c r="A447" s="13" t="str">
        <f>IFERROR(IF(A446+1&lt;Template!$L$16,A446+1,""),"")</f>
        <v/>
      </c>
      <c r="C447" s="12" t="str">
        <f t="shared" si="28"/>
        <v/>
      </c>
      <c r="D447" s="12" t="str">
        <f t="shared" si="29"/>
        <v/>
      </c>
      <c r="E447" s="12" t="str">
        <f t="shared" si="30"/>
        <v/>
      </c>
      <c r="F447" s="12" t="str">
        <f t="shared" si="31"/>
        <v/>
      </c>
    </row>
    <row r="448" spans="1:6" x14ac:dyDescent="0.25">
      <c r="A448" s="13" t="str">
        <f>IFERROR(IF(A447+1&lt;Template!$L$16,A447+1,""),"")</f>
        <v/>
      </c>
      <c r="C448" s="12" t="str">
        <f t="shared" si="28"/>
        <v/>
      </c>
      <c r="D448" s="12" t="str">
        <f t="shared" si="29"/>
        <v/>
      </c>
      <c r="E448" s="12" t="str">
        <f t="shared" si="30"/>
        <v/>
      </c>
      <c r="F448" s="12" t="str">
        <f t="shared" si="31"/>
        <v/>
      </c>
    </row>
    <row r="449" spans="1:6" x14ac:dyDescent="0.25">
      <c r="A449" s="13" t="str">
        <f>IFERROR(IF(A448+1&lt;Template!$L$16,A448+1,""),"")</f>
        <v/>
      </c>
      <c r="C449" s="12" t="str">
        <f t="shared" si="28"/>
        <v/>
      </c>
      <c r="D449" s="12" t="str">
        <f t="shared" si="29"/>
        <v/>
      </c>
      <c r="E449" s="12" t="str">
        <f t="shared" si="30"/>
        <v/>
      </c>
      <c r="F449" s="12" t="str">
        <f t="shared" si="31"/>
        <v/>
      </c>
    </row>
    <row r="450" spans="1:6" x14ac:dyDescent="0.25">
      <c r="A450" s="13" t="str">
        <f>IFERROR(IF(A449+1&lt;Template!$L$16,A449+1,""),"")</f>
        <v/>
      </c>
      <c r="C450" s="12" t="str">
        <f t="shared" si="28"/>
        <v/>
      </c>
      <c r="D450" s="12" t="str">
        <f t="shared" si="29"/>
        <v/>
      </c>
      <c r="E450" s="12" t="str">
        <f t="shared" si="30"/>
        <v/>
      </c>
      <c r="F450" s="12" t="str">
        <f t="shared" si="31"/>
        <v/>
      </c>
    </row>
    <row r="451" spans="1:6" x14ac:dyDescent="0.25">
      <c r="A451" s="13" t="str">
        <f>IFERROR(IF(A450+1&lt;Template!$L$16,A450+1,""),"")</f>
        <v/>
      </c>
      <c r="C451" s="12" t="str">
        <f t="shared" si="28"/>
        <v/>
      </c>
      <c r="D451" s="12" t="str">
        <f t="shared" si="29"/>
        <v/>
      </c>
      <c r="E451" s="12" t="str">
        <f t="shared" si="30"/>
        <v/>
      </c>
      <c r="F451" s="12" t="str">
        <f t="shared" si="31"/>
        <v/>
      </c>
    </row>
    <row r="452" spans="1:6" x14ac:dyDescent="0.25">
      <c r="A452" s="13" t="str">
        <f>IFERROR(IF(A451+1&lt;Template!$L$16,A451+1,""),"")</f>
        <v/>
      </c>
      <c r="C452" s="12" t="str">
        <f t="shared" si="28"/>
        <v/>
      </c>
      <c r="D452" s="12" t="str">
        <f t="shared" si="29"/>
        <v/>
      </c>
      <c r="E452" s="12" t="str">
        <f t="shared" si="30"/>
        <v/>
      </c>
      <c r="F452" s="12" t="str">
        <f t="shared" si="31"/>
        <v/>
      </c>
    </row>
    <row r="453" spans="1:6" x14ac:dyDescent="0.25">
      <c r="A453" s="13" t="str">
        <f>IFERROR(IF(A452+1&lt;Template!$L$16,A452+1,""),"")</f>
        <v/>
      </c>
      <c r="C453" s="12" t="str">
        <f t="shared" si="28"/>
        <v/>
      </c>
      <c r="D453" s="12" t="str">
        <f t="shared" si="29"/>
        <v/>
      </c>
      <c r="E453" s="12" t="str">
        <f t="shared" si="30"/>
        <v/>
      </c>
      <c r="F453" s="12" t="str">
        <f t="shared" si="31"/>
        <v/>
      </c>
    </row>
    <row r="454" spans="1:6" x14ac:dyDescent="0.25">
      <c r="A454" s="13" t="str">
        <f>IFERROR(IF(A453+1&lt;Template!$L$16,A453+1,""),"")</f>
        <v/>
      </c>
      <c r="C454" s="12" t="str">
        <f t="shared" si="28"/>
        <v/>
      </c>
      <c r="D454" s="12" t="str">
        <f t="shared" si="29"/>
        <v/>
      </c>
      <c r="E454" s="12" t="str">
        <f t="shared" si="30"/>
        <v/>
      </c>
      <c r="F454" s="12" t="str">
        <f t="shared" si="31"/>
        <v/>
      </c>
    </row>
    <row r="455" spans="1:6" x14ac:dyDescent="0.25">
      <c r="A455" s="13" t="str">
        <f>IFERROR(IF(A454+1&lt;Template!$L$16,A454+1,""),"")</f>
        <v/>
      </c>
      <c r="C455" s="12" t="str">
        <f t="shared" si="28"/>
        <v/>
      </c>
      <c r="D455" s="12" t="str">
        <f t="shared" si="29"/>
        <v/>
      </c>
      <c r="E455" s="12" t="str">
        <f t="shared" si="30"/>
        <v/>
      </c>
      <c r="F455" s="12" t="str">
        <f t="shared" si="31"/>
        <v/>
      </c>
    </row>
    <row r="456" spans="1:6" x14ac:dyDescent="0.25">
      <c r="A456" s="13" t="str">
        <f>IFERROR(IF(A455+1&lt;Template!$L$16,A455+1,""),"")</f>
        <v/>
      </c>
      <c r="C456" s="12" t="str">
        <f t="shared" si="28"/>
        <v/>
      </c>
      <c r="D456" s="12" t="str">
        <f t="shared" si="29"/>
        <v/>
      </c>
      <c r="E456" s="12" t="str">
        <f t="shared" si="30"/>
        <v/>
      </c>
      <c r="F456" s="12" t="str">
        <f t="shared" si="31"/>
        <v/>
      </c>
    </row>
    <row r="457" spans="1:6" x14ac:dyDescent="0.25">
      <c r="A457" s="13" t="str">
        <f>IFERROR(IF(A456+1&lt;Template!$L$16,A456+1,""),"")</f>
        <v/>
      </c>
      <c r="C457" s="12" t="str">
        <f t="shared" si="28"/>
        <v/>
      </c>
      <c r="D457" s="12" t="str">
        <f t="shared" si="29"/>
        <v/>
      </c>
      <c r="E457" s="12" t="str">
        <f t="shared" si="30"/>
        <v/>
      </c>
      <c r="F457" s="12" t="str">
        <f t="shared" si="31"/>
        <v/>
      </c>
    </row>
    <row r="458" spans="1:6" x14ac:dyDescent="0.25">
      <c r="A458" s="13" t="str">
        <f>IFERROR(IF(A457+1&lt;Template!$L$16,A457+1,""),"")</f>
        <v/>
      </c>
      <c r="C458" s="12" t="str">
        <f t="shared" si="28"/>
        <v/>
      </c>
      <c r="D458" s="12" t="str">
        <f t="shared" si="29"/>
        <v/>
      </c>
      <c r="E458" s="12" t="str">
        <f t="shared" si="30"/>
        <v/>
      </c>
      <c r="F458" s="12" t="str">
        <f t="shared" si="31"/>
        <v/>
      </c>
    </row>
    <row r="459" spans="1:6" x14ac:dyDescent="0.25">
      <c r="A459" s="13" t="str">
        <f>IFERROR(IF(A458+1&lt;Template!$L$16,A458+1,""),"")</f>
        <v/>
      </c>
      <c r="C459" s="12" t="str">
        <f t="shared" si="28"/>
        <v/>
      </c>
      <c r="D459" s="12" t="str">
        <f t="shared" si="29"/>
        <v/>
      </c>
      <c r="E459" s="12" t="str">
        <f t="shared" si="30"/>
        <v/>
      </c>
      <c r="F459" s="12" t="str">
        <f t="shared" si="31"/>
        <v/>
      </c>
    </row>
    <row r="460" spans="1:6" x14ac:dyDescent="0.25">
      <c r="A460" s="13" t="str">
        <f>IFERROR(IF(A459+1&lt;Template!$L$16,A459+1,""),"")</f>
        <v/>
      </c>
      <c r="C460" s="12" t="str">
        <f t="shared" si="28"/>
        <v/>
      </c>
      <c r="D460" s="12" t="str">
        <f t="shared" si="29"/>
        <v/>
      </c>
      <c r="E460" s="12" t="str">
        <f t="shared" si="30"/>
        <v/>
      </c>
      <c r="F460" s="12" t="str">
        <f t="shared" si="31"/>
        <v/>
      </c>
    </row>
    <row r="461" spans="1:6" x14ac:dyDescent="0.25">
      <c r="A461" s="13" t="str">
        <f>IFERROR(IF(A460+1&lt;Template!$L$16,A460+1,""),"")</f>
        <v/>
      </c>
      <c r="C461" s="12" t="str">
        <f t="shared" si="28"/>
        <v/>
      </c>
      <c r="D461" s="12" t="str">
        <f t="shared" si="29"/>
        <v/>
      </c>
      <c r="E461" s="12" t="str">
        <f t="shared" si="30"/>
        <v/>
      </c>
      <c r="F461" s="12" t="str">
        <f t="shared" si="31"/>
        <v/>
      </c>
    </row>
    <row r="462" spans="1:6" x14ac:dyDescent="0.25">
      <c r="A462" s="13" t="str">
        <f>IFERROR(IF(A461+1&lt;Template!$L$16,A461+1,""),"")</f>
        <v/>
      </c>
      <c r="C462" s="12" t="str">
        <f t="shared" si="28"/>
        <v/>
      </c>
      <c r="D462" s="12" t="str">
        <f t="shared" si="29"/>
        <v/>
      </c>
      <c r="E462" s="12" t="str">
        <f t="shared" si="30"/>
        <v/>
      </c>
      <c r="F462" s="12" t="str">
        <f t="shared" si="31"/>
        <v/>
      </c>
    </row>
    <row r="463" spans="1:6" x14ac:dyDescent="0.25">
      <c r="A463" s="13" t="str">
        <f>IFERROR(IF(A462+1&lt;Template!$L$16,A462+1,""),"")</f>
        <v/>
      </c>
      <c r="C463" s="12" t="str">
        <f t="shared" si="28"/>
        <v/>
      </c>
      <c r="D463" s="12" t="str">
        <f t="shared" si="29"/>
        <v/>
      </c>
      <c r="E463" s="12" t="str">
        <f t="shared" si="30"/>
        <v/>
      </c>
      <c r="F463" s="12" t="str">
        <f t="shared" si="31"/>
        <v/>
      </c>
    </row>
    <row r="464" spans="1:6" x14ac:dyDescent="0.25">
      <c r="A464" s="13" t="str">
        <f>IFERROR(IF(A463+1&lt;Template!$L$16,A463+1,""),"")</f>
        <v/>
      </c>
      <c r="C464" s="12" t="str">
        <f t="shared" si="28"/>
        <v/>
      </c>
      <c r="D464" s="12" t="str">
        <f t="shared" si="29"/>
        <v/>
      </c>
      <c r="E464" s="12" t="str">
        <f t="shared" si="30"/>
        <v/>
      </c>
      <c r="F464" s="12" t="str">
        <f t="shared" si="31"/>
        <v/>
      </c>
    </row>
    <row r="465" spans="1:6" x14ac:dyDescent="0.25">
      <c r="A465" s="13" t="str">
        <f>IFERROR(IF(A464+1&lt;Template!$L$16,A464+1,""),"")</f>
        <v/>
      </c>
      <c r="C465" s="12" t="str">
        <f t="shared" si="28"/>
        <v/>
      </c>
      <c r="D465" s="12" t="str">
        <f t="shared" si="29"/>
        <v/>
      </c>
      <c r="E465" s="12" t="str">
        <f t="shared" si="30"/>
        <v/>
      </c>
      <c r="F465" s="12" t="str">
        <f t="shared" si="31"/>
        <v/>
      </c>
    </row>
    <row r="466" spans="1:6" x14ac:dyDescent="0.25">
      <c r="A466" s="13" t="str">
        <f>IFERROR(IF(A465+1&lt;Template!$L$16,A465+1,""),"")</f>
        <v/>
      </c>
      <c r="C466" s="12" t="str">
        <f t="shared" si="28"/>
        <v/>
      </c>
      <c r="D466" s="12" t="str">
        <f t="shared" si="29"/>
        <v/>
      </c>
      <c r="E466" s="12" t="str">
        <f t="shared" si="30"/>
        <v/>
      </c>
      <c r="F466" s="12" t="str">
        <f t="shared" si="31"/>
        <v/>
      </c>
    </row>
    <row r="467" spans="1:6" x14ac:dyDescent="0.25">
      <c r="A467" s="13" t="str">
        <f>IFERROR(IF(A466+1&lt;Template!$L$16,A466+1,""),"")</f>
        <v/>
      </c>
      <c r="C467" s="12" t="str">
        <f t="shared" si="28"/>
        <v/>
      </c>
      <c r="D467" s="12" t="str">
        <f t="shared" si="29"/>
        <v/>
      </c>
      <c r="E467" s="12" t="str">
        <f t="shared" si="30"/>
        <v/>
      </c>
      <c r="F467" s="12" t="str">
        <f t="shared" si="31"/>
        <v/>
      </c>
    </row>
    <row r="468" spans="1:6" x14ac:dyDescent="0.25">
      <c r="A468" s="13" t="str">
        <f>IFERROR(IF(A467+1&lt;Template!$L$16,A467+1,""),"")</f>
        <v/>
      </c>
      <c r="C468" s="12" t="str">
        <f t="shared" si="28"/>
        <v/>
      </c>
      <c r="D468" s="12" t="str">
        <f t="shared" si="29"/>
        <v/>
      </c>
      <c r="E468" s="12" t="str">
        <f t="shared" si="30"/>
        <v/>
      </c>
      <c r="F468" s="12" t="str">
        <f t="shared" si="31"/>
        <v/>
      </c>
    </row>
    <row r="469" spans="1:6" x14ac:dyDescent="0.25">
      <c r="A469" s="13" t="str">
        <f>IFERROR(IF(A468+1&lt;Template!$L$16,A468+1,""),"")</f>
        <v/>
      </c>
      <c r="C469" s="12" t="str">
        <f t="shared" si="28"/>
        <v/>
      </c>
      <c r="D469" s="12" t="str">
        <f t="shared" si="29"/>
        <v/>
      </c>
      <c r="E469" s="12" t="str">
        <f t="shared" si="30"/>
        <v/>
      </c>
      <c r="F469" s="12" t="str">
        <f t="shared" si="31"/>
        <v/>
      </c>
    </row>
    <row r="470" spans="1:6" x14ac:dyDescent="0.25">
      <c r="A470" s="13" t="str">
        <f>IFERROR(IF(A469+1&lt;Template!$L$16,A469+1,""),"")</f>
        <v/>
      </c>
      <c r="C470" s="12" t="str">
        <f t="shared" si="28"/>
        <v/>
      </c>
      <c r="D470" s="12" t="str">
        <f t="shared" si="29"/>
        <v/>
      </c>
      <c r="E470" s="12" t="str">
        <f t="shared" si="30"/>
        <v/>
      </c>
      <c r="F470" s="12" t="str">
        <f t="shared" si="31"/>
        <v/>
      </c>
    </row>
    <row r="471" spans="1:6" x14ac:dyDescent="0.25">
      <c r="A471" s="13" t="str">
        <f>IFERROR(IF(A470+1&lt;Template!$L$16,A470+1,""),"")</f>
        <v/>
      </c>
      <c r="C471" s="12" t="str">
        <f t="shared" si="28"/>
        <v/>
      </c>
      <c r="D471" s="12" t="str">
        <f t="shared" si="29"/>
        <v/>
      </c>
      <c r="E471" s="12" t="str">
        <f t="shared" si="30"/>
        <v/>
      </c>
      <c r="F471" s="12" t="str">
        <f t="shared" si="31"/>
        <v/>
      </c>
    </row>
    <row r="472" spans="1:6" x14ac:dyDescent="0.25">
      <c r="A472" s="13" t="str">
        <f>IFERROR(IF(A471+1&lt;Template!$L$16,A471+1,""),"")</f>
        <v/>
      </c>
      <c r="C472" s="12" t="str">
        <f t="shared" si="28"/>
        <v/>
      </c>
      <c r="D472" s="12" t="str">
        <f t="shared" si="29"/>
        <v/>
      </c>
      <c r="E472" s="12" t="str">
        <f t="shared" si="30"/>
        <v/>
      </c>
      <c r="F472" s="12" t="str">
        <f t="shared" si="31"/>
        <v/>
      </c>
    </row>
    <row r="473" spans="1:6" x14ac:dyDescent="0.25">
      <c r="A473" s="13" t="str">
        <f>IFERROR(IF(A472+1&lt;Template!$L$16,A472+1,""),"")</f>
        <v/>
      </c>
      <c r="C473" s="12" t="str">
        <f t="shared" si="28"/>
        <v/>
      </c>
      <c r="D473" s="12" t="str">
        <f t="shared" si="29"/>
        <v/>
      </c>
      <c r="E473" s="12" t="str">
        <f t="shared" si="30"/>
        <v/>
      </c>
      <c r="F473" s="12" t="str">
        <f t="shared" si="31"/>
        <v/>
      </c>
    </row>
    <row r="474" spans="1:6" x14ac:dyDescent="0.25">
      <c r="A474" s="13" t="str">
        <f>IFERROR(IF(A473+1&lt;Template!$L$16,A473+1,""),"")</f>
        <v/>
      </c>
      <c r="C474" s="12" t="str">
        <f t="shared" si="28"/>
        <v/>
      </c>
      <c r="D474" s="12" t="str">
        <f t="shared" si="29"/>
        <v/>
      </c>
      <c r="E474" s="12" t="str">
        <f t="shared" si="30"/>
        <v/>
      </c>
      <c r="F474" s="12" t="str">
        <f t="shared" si="31"/>
        <v/>
      </c>
    </row>
    <row r="475" spans="1:6" x14ac:dyDescent="0.25">
      <c r="A475" s="13" t="str">
        <f>IFERROR(IF(A474+1&lt;Template!$L$16,A474+1,""),"")</f>
        <v/>
      </c>
      <c r="C475" s="12" t="str">
        <f t="shared" si="28"/>
        <v/>
      </c>
      <c r="D475" s="12" t="str">
        <f t="shared" si="29"/>
        <v/>
      </c>
      <c r="E475" s="12" t="str">
        <f t="shared" si="30"/>
        <v/>
      </c>
      <c r="F475" s="12" t="str">
        <f t="shared" si="31"/>
        <v/>
      </c>
    </row>
    <row r="476" spans="1:6" x14ac:dyDescent="0.25">
      <c r="A476" s="13" t="str">
        <f>IFERROR(IF(A475+1&lt;Template!$L$16,A475+1,""),"")</f>
        <v/>
      </c>
      <c r="C476" s="12" t="str">
        <f t="shared" si="28"/>
        <v/>
      </c>
      <c r="D476" s="12" t="str">
        <f t="shared" si="29"/>
        <v/>
      </c>
      <c r="E476" s="12" t="str">
        <f t="shared" si="30"/>
        <v/>
      </c>
      <c r="F476" s="12" t="str">
        <f t="shared" si="31"/>
        <v/>
      </c>
    </row>
    <row r="477" spans="1:6" x14ac:dyDescent="0.25">
      <c r="A477" s="13" t="str">
        <f>IFERROR(IF(A476+1&lt;Template!$L$16,A476+1,""),"")</f>
        <v/>
      </c>
      <c r="C477" s="12" t="str">
        <f t="shared" si="28"/>
        <v/>
      </c>
      <c r="D477" s="12" t="str">
        <f t="shared" si="29"/>
        <v/>
      </c>
      <c r="E477" s="12" t="str">
        <f t="shared" si="30"/>
        <v/>
      </c>
      <c r="F477" s="12" t="str">
        <f t="shared" si="31"/>
        <v/>
      </c>
    </row>
    <row r="478" spans="1:6" x14ac:dyDescent="0.25">
      <c r="A478" s="13" t="str">
        <f>IFERROR(IF(A477+1&lt;Template!$L$16,A477+1,""),"")</f>
        <v/>
      </c>
      <c r="C478" s="12" t="str">
        <f t="shared" si="28"/>
        <v/>
      </c>
      <c r="D478" s="12" t="str">
        <f t="shared" si="29"/>
        <v/>
      </c>
      <c r="E478" s="12" t="str">
        <f t="shared" si="30"/>
        <v/>
      </c>
      <c r="F478" s="12" t="str">
        <f t="shared" si="31"/>
        <v/>
      </c>
    </row>
    <row r="479" spans="1:6" x14ac:dyDescent="0.25">
      <c r="A479" s="13" t="str">
        <f>IFERROR(IF(A478+1&lt;Template!$L$16,A478+1,""),"")</f>
        <v/>
      </c>
      <c r="C479" s="12" t="str">
        <f t="shared" si="28"/>
        <v/>
      </c>
      <c r="D479" s="12" t="str">
        <f t="shared" si="29"/>
        <v/>
      </c>
      <c r="E479" s="12" t="str">
        <f t="shared" si="30"/>
        <v/>
      </c>
      <c r="F479" s="12" t="str">
        <f t="shared" si="31"/>
        <v/>
      </c>
    </row>
    <row r="480" spans="1:6" x14ac:dyDescent="0.25">
      <c r="A480" s="13" t="str">
        <f>IFERROR(IF(A479+1&lt;Template!$L$16,A479+1,""),"")</f>
        <v/>
      </c>
      <c r="C480" s="12" t="str">
        <f t="shared" si="28"/>
        <v/>
      </c>
      <c r="D480" s="12" t="str">
        <f t="shared" si="29"/>
        <v/>
      </c>
      <c r="E480" s="12" t="str">
        <f t="shared" si="30"/>
        <v/>
      </c>
      <c r="F480" s="12" t="str">
        <f t="shared" si="31"/>
        <v/>
      </c>
    </row>
    <row r="481" spans="1:6" x14ac:dyDescent="0.25">
      <c r="A481" s="13" t="str">
        <f>IFERROR(IF(A480+1&lt;Template!$L$16,A480+1,""),"")</f>
        <v/>
      </c>
      <c r="C481" s="12" t="str">
        <f t="shared" si="28"/>
        <v/>
      </c>
      <c r="D481" s="12" t="str">
        <f t="shared" si="29"/>
        <v/>
      </c>
      <c r="E481" s="12" t="str">
        <f t="shared" si="30"/>
        <v/>
      </c>
      <c r="F481" s="12" t="str">
        <f t="shared" si="31"/>
        <v/>
      </c>
    </row>
    <row r="482" spans="1:6" x14ac:dyDescent="0.25">
      <c r="A482" s="13" t="str">
        <f>IFERROR(IF(A481+1&lt;Template!$L$16,A481+1,""),"")</f>
        <v/>
      </c>
      <c r="C482" s="12" t="str">
        <f t="shared" si="28"/>
        <v/>
      </c>
      <c r="D482" s="12" t="str">
        <f t="shared" si="29"/>
        <v/>
      </c>
      <c r="E482" s="12" t="str">
        <f t="shared" si="30"/>
        <v/>
      </c>
      <c r="F482" s="12" t="str">
        <f t="shared" si="31"/>
        <v/>
      </c>
    </row>
    <row r="483" spans="1:6" x14ac:dyDescent="0.25">
      <c r="A483" s="13" t="str">
        <f>IFERROR(IF(A482+1&lt;Template!$L$16,A482+1,""),"")</f>
        <v/>
      </c>
      <c r="C483" s="12" t="str">
        <f t="shared" si="28"/>
        <v/>
      </c>
      <c r="D483" s="12" t="str">
        <f t="shared" si="29"/>
        <v/>
      </c>
      <c r="E483" s="12" t="str">
        <f t="shared" si="30"/>
        <v/>
      </c>
      <c r="F483" s="12" t="str">
        <f t="shared" si="31"/>
        <v/>
      </c>
    </row>
    <row r="484" spans="1:6" x14ac:dyDescent="0.25">
      <c r="A484" s="13" t="str">
        <f>IFERROR(IF(A483+1&lt;Template!$L$16,A483+1,""),"")</f>
        <v/>
      </c>
      <c r="C484" s="12" t="str">
        <f t="shared" si="28"/>
        <v/>
      </c>
      <c r="D484" s="12" t="str">
        <f t="shared" si="29"/>
        <v/>
      </c>
      <c r="E484" s="12" t="str">
        <f t="shared" si="30"/>
        <v/>
      </c>
      <c r="F484" s="12" t="str">
        <f t="shared" si="31"/>
        <v/>
      </c>
    </row>
    <row r="485" spans="1:6" x14ac:dyDescent="0.25">
      <c r="A485" s="13" t="str">
        <f>IFERROR(IF(A484+1&lt;Template!$L$16,A484+1,""),"")</f>
        <v/>
      </c>
      <c r="C485" s="12" t="str">
        <f t="shared" si="28"/>
        <v/>
      </c>
      <c r="D485" s="12" t="str">
        <f t="shared" si="29"/>
        <v/>
      </c>
      <c r="E485" s="12" t="str">
        <f t="shared" si="30"/>
        <v/>
      </c>
      <c r="F485" s="12" t="str">
        <f t="shared" si="31"/>
        <v/>
      </c>
    </row>
    <row r="486" spans="1:6" x14ac:dyDescent="0.25">
      <c r="A486" s="13" t="str">
        <f>IFERROR(IF(A485+1&lt;Template!$L$16,A485+1,""),"")</f>
        <v/>
      </c>
      <c r="C486" s="12" t="str">
        <f t="shared" si="28"/>
        <v/>
      </c>
      <c r="D486" s="12" t="str">
        <f t="shared" si="29"/>
        <v/>
      </c>
      <c r="E486" s="12" t="str">
        <f t="shared" si="30"/>
        <v/>
      </c>
      <c r="F486" s="12" t="str">
        <f t="shared" si="31"/>
        <v/>
      </c>
    </row>
    <row r="487" spans="1:6" x14ac:dyDescent="0.25">
      <c r="A487" s="13" t="str">
        <f>IFERROR(IF(A486+1&lt;Template!$L$16,A486+1,""),"")</f>
        <v/>
      </c>
      <c r="C487" s="12" t="str">
        <f t="shared" si="28"/>
        <v/>
      </c>
      <c r="D487" s="12" t="str">
        <f t="shared" si="29"/>
        <v/>
      </c>
      <c r="E487" s="12" t="str">
        <f t="shared" si="30"/>
        <v/>
      </c>
      <c r="F487" s="12" t="str">
        <f t="shared" si="31"/>
        <v/>
      </c>
    </row>
    <row r="488" spans="1:6" x14ac:dyDescent="0.25">
      <c r="A488" s="13" t="str">
        <f>IFERROR(IF(A487+1&lt;Template!$L$16,A487+1,""),"")</f>
        <v/>
      </c>
      <c r="C488" s="12" t="str">
        <f t="shared" si="28"/>
        <v/>
      </c>
      <c r="D488" s="12" t="str">
        <f t="shared" si="29"/>
        <v/>
      </c>
      <c r="E488" s="12" t="str">
        <f t="shared" si="30"/>
        <v/>
      </c>
      <c r="F488" s="12" t="str">
        <f t="shared" si="31"/>
        <v/>
      </c>
    </row>
    <row r="489" spans="1:6" x14ac:dyDescent="0.25">
      <c r="A489" s="13" t="str">
        <f>IFERROR(IF(A488+1&lt;Template!$L$16,A488+1,""),"")</f>
        <v/>
      </c>
      <c r="C489" s="12" t="str">
        <f t="shared" si="28"/>
        <v/>
      </c>
      <c r="D489" s="12" t="str">
        <f t="shared" si="29"/>
        <v/>
      </c>
      <c r="E489" s="12" t="str">
        <f t="shared" si="30"/>
        <v/>
      </c>
      <c r="F489" s="12" t="str">
        <f t="shared" si="31"/>
        <v/>
      </c>
    </row>
    <row r="490" spans="1:6" x14ac:dyDescent="0.25">
      <c r="A490" s="13" t="str">
        <f>IFERROR(IF(A489+1&lt;Template!$L$16,A489+1,""),"")</f>
        <v/>
      </c>
      <c r="C490" s="12" t="str">
        <f t="shared" si="28"/>
        <v/>
      </c>
      <c r="D490" s="12" t="str">
        <f t="shared" si="29"/>
        <v/>
      </c>
      <c r="E490" s="12" t="str">
        <f t="shared" si="30"/>
        <v/>
      </c>
      <c r="F490" s="12" t="str">
        <f t="shared" si="31"/>
        <v/>
      </c>
    </row>
    <row r="491" spans="1:6" x14ac:dyDescent="0.25">
      <c r="A491" s="13" t="str">
        <f>IFERROR(IF(A490+1&lt;Template!$L$16,A490+1,""),"")</f>
        <v/>
      </c>
      <c r="C491" s="12" t="str">
        <f t="shared" si="28"/>
        <v/>
      </c>
      <c r="D491" s="12" t="str">
        <f t="shared" si="29"/>
        <v/>
      </c>
      <c r="E491" s="12" t="str">
        <f t="shared" si="30"/>
        <v/>
      </c>
      <c r="F491" s="12" t="str">
        <f t="shared" si="31"/>
        <v/>
      </c>
    </row>
    <row r="492" spans="1:6" x14ac:dyDescent="0.25">
      <c r="A492" s="13" t="str">
        <f>IFERROR(IF(A491+1&lt;Template!$L$16,A491+1,""),"")</f>
        <v/>
      </c>
      <c r="C492" s="12" t="str">
        <f t="shared" si="28"/>
        <v/>
      </c>
      <c r="D492" s="12" t="str">
        <f t="shared" si="29"/>
        <v/>
      </c>
      <c r="E492" s="12" t="str">
        <f t="shared" si="30"/>
        <v/>
      </c>
      <c r="F492" s="12" t="str">
        <f t="shared" si="31"/>
        <v/>
      </c>
    </row>
    <row r="493" spans="1:6" x14ac:dyDescent="0.25">
      <c r="A493" s="13" t="str">
        <f>IFERROR(IF(A492+1&lt;Template!$L$16,A492+1,""),"")</f>
        <v/>
      </c>
      <c r="C493" s="12" t="str">
        <f t="shared" si="28"/>
        <v/>
      </c>
      <c r="D493" s="12" t="str">
        <f t="shared" si="29"/>
        <v/>
      </c>
      <c r="E493" s="12" t="str">
        <f t="shared" si="30"/>
        <v/>
      </c>
      <c r="F493" s="12" t="str">
        <f t="shared" si="31"/>
        <v/>
      </c>
    </row>
    <row r="494" spans="1:6" x14ac:dyDescent="0.25">
      <c r="A494" s="13" t="str">
        <f>IFERROR(IF(A493+1&lt;Template!$L$16,A493+1,""),"")</f>
        <v/>
      </c>
      <c r="C494" s="12" t="str">
        <f t="shared" si="28"/>
        <v/>
      </c>
      <c r="D494" s="12" t="str">
        <f t="shared" si="29"/>
        <v/>
      </c>
      <c r="E494" s="12" t="str">
        <f t="shared" si="30"/>
        <v/>
      </c>
      <c r="F494" s="12" t="str">
        <f t="shared" si="31"/>
        <v/>
      </c>
    </row>
    <row r="495" spans="1:6" x14ac:dyDescent="0.25">
      <c r="A495" s="13" t="str">
        <f>IFERROR(IF(A494+1&lt;Template!$L$16,A494+1,""),"")</f>
        <v/>
      </c>
      <c r="C495" s="12" t="str">
        <f t="shared" si="28"/>
        <v/>
      </c>
      <c r="D495" s="12" t="str">
        <f t="shared" si="29"/>
        <v/>
      </c>
      <c r="E495" s="12" t="str">
        <f t="shared" si="30"/>
        <v/>
      </c>
      <c r="F495" s="12" t="str">
        <f t="shared" si="31"/>
        <v/>
      </c>
    </row>
    <row r="496" spans="1:6" x14ac:dyDescent="0.25">
      <c r="A496" s="13" t="str">
        <f>IFERROR(IF(A495+1&lt;Template!$L$16,A495+1,""),"")</f>
        <v/>
      </c>
      <c r="C496" s="12" t="str">
        <f t="shared" si="28"/>
        <v/>
      </c>
      <c r="D496" s="12" t="str">
        <f t="shared" si="29"/>
        <v/>
      </c>
      <c r="E496" s="12" t="str">
        <f t="shared" si="30"/>
        <v/>
      </c>
      <c r="F496" s="12" t="str">
        <f t="shared" si="31"/>
        <v/>
      </c>
    </row>
    <row r="497" spans="1:6" x14ac:dyDescent="0.25">
      <c r="A497" s="13" t="str">
        <f>IFERROR(IF(A496+1&lt;Template!$L$16,A496+1,""),"")</f>
        <v/>
      </c>
      <c r="C497" s="12" t="str">
        <f t="shared" si="28"/>
        <v/>
      </c>
      <c r="D497" s="12" t="str">
        <f t="shared" si="29"/>
        <v/>
      </c>
      <c r="E497" s="12" t="str">
        <f t="shared" si="30"/>
        <v/>
      </c>
      <c r="F497" s="12" t="str">
        <f t="shared" si="31"/>
        <v/>
      </c>
    </row>
    <row r="498" spans="1:6" x14ac:dyDescent="0.25">
      <c r="A498" s="13" t="str">
        <f>IFERROR(IF(A497+1&lt;Template!$L$16,A497+1,""),"")</f>
        <v/>
      </c>
      <c r="C498" s="12" t="str">
        <f t="shared" si="28"/>
        <v/>
      </c>
      <c r="D498" s="12" t="str">
        <f t="shared" si="29"/>
        <v/>
      </c>
      <c r="E498" s="12" t="str">
        <f t="shared" si="30"/>
        <v/>
      </c>
      <c r="F498" s="12" t="str">
        <f t="shared" si="31"/>
        <v/>
      </c>
    </row>
    <row r="499" spans="1:6" x14ac:dyDescent="0.25">
      <c r="A499" s="13" t="str">
        <f>IFERROR(IF(A498+1&lt;Template!$L$16,A498+1,""),"")</f>
        <v/>
      </c>
      <c r="C499" s="12" t="str">
        <f t="shared" si="28"/>
        <v/>
      </c>
      <c r="D499" s="12" t="str">
        <f t="shared" si="29"/>
        <v/>
      </c>
      <c r="E499" s="12" t="str">
        <f t="shared" si="30"/>
        <v/>
      </c>
      <c r="F499" s="12" t="str">
        <f t="shared" si="31"/>
        <v/>
      </c>
    </row>
    <row r="500" spans="1:6" x14ac:dyDescent="0.25">
      <c r="A500" s="13" t="str">
        <f>IFERROR(IF(A499+1&lt;Template!$L$16,A499+1,""),"")</f>
        <v/>
      </c>
      <c r="C500" s="12" t="str">
        <f t="shared" si="28"/>
        <v/>
      </c>
      <c r="D500" s="12" t="str">
        <f t="shared" si="29"/>
        <v/>
      </c>
      <c r="E500" s="12" t="str">
        <f t="shared" si="30"/>
        <v/>
      </c>
      <c r="F500" s="12" t="str">
        <f t="shared" si="31"/>
        <v/>
      </c>
    </row>
    <row r="501" spans="1:6" x14ac:dyDescent="0.25">
      <c r="A501" s="13" t="str">
        <f>IFERROR(IF(A500+1&lt;Template!$L$16,A500+1,""),"")</f>
        <v/>
      </c>
      <c r="C501" s="12" t="str">
        <f t="shared" ref="C501:C564" si="32">IF(A501="","",IF(F501=1,"",IF(WEEKDAY(A501,2)&lt;6,1,"")))</f>
        <v/>
      </c>
      <c r="D501" s="12" t="str">
        <f t="shared" ref="D501:D564" si="33">IF(A501="","",IF(F501=1,"",IF(WEEKDAY(A501,2)=6,1,"")))</f>
        <v/>
      </c>
      <c r="E501" s="12" t="str">
        <f t="shared" ref="E501:E564" si="34">IF(A501="","",IF(F501=1,"",IF(WEEKDAY(A501,2)=7,1,"")))</f>
        <v/>
      </c>
      <c r="F501" s="12" t="str">
        <f t="shared" ref="F501:F564" si="35">IF(A501="","",IF(IFERROR(VLOOKUP($A501,$L$4:$L$63,1,0),"")=A501,1,""))</f>
        <v/>
      </c>
    </row>
    <row r="502" spans="1:6" x14ac:dyDescent="0.25">
      <c r="A502" s="13" t="str">
        <f>IFERROR(IF(A501+1&lt;Template!$L$16,A501+1,""),"")</f>
        <v/>
      </c>
      <c r="C502" s="12" t="str">
        <f t="shared" si="32"/>
        <v/>
      </c>
      <c r="D502" s="12" t="str">
        <f t="shared" si="33"/>
        <v/>
      </c>
      <c r="E502" s="12" t="str">
        <f t="shared" si="34"/>
        <v/>
      </c>
      <c r="F502" s="12" t="str">
        <f t="shared" si="35"/>
        <v/>
      </c>
    </row>
    <row r="503" spans="1:6" x14ac:dyDescent="0.25">
      <c r="A503" s="13" t="str">
        <f>IFERROR(IF(A502+1&lt;Template!$L$16,A502+1,""),"")</f>
        <v/>
      </c>
      <c r="C503" s="12" t="str">
        <f t="shared" si="32"/>
        <v/>
      </c>
      <c r="D503" s="12" t="str">
        <f t="shared" si="33"/>
        <v/>
      </c>
      <c r="E503" s="12" t="str">
        <f t="shared" si="34"/>
        <v/>
      </c>
      <c r="F503" s="12" t="str">
        <f t="shared" si="35"/>
        <v/>
      </c>
    </row>
    <row r="504" spans="1:6" x14ac:dyDescent="0.25">
      <c r="A504" s="13" t="str">
        <f>IFERROR(IF(A503+1&lt;Template!$L$16,A503+1,""),"")</f>
        <v/>
      </c>
      <c r="C504" s="12" t="str">
        <f t="shared" si="32"/>
        <v/>
      </c>
      <c r="D504" s="12" t="str">
        <f t="shared" si="33"/>
        <v/>
      </c>
      <c r="E504" s="12" t="str">
        <f t="shared" si="34"/>
        <v/>
      </c>
      <c r="F504" s="12" t="str">
        <f t="shared" si="35"/>
        <v/>
      </c>
    </row>
    <row r="505" spans="1:6" x14ac:dyDescent="0.25">
      <c r="A505" s="13" t="str">
        <f>IFERROR(IF(A504+1&lt;Template!$L$16,A504+1,""),"")</f>
        <v/>
      </c>
      <c r="C505" s="12" t="str">
        <f t="shared" si="32"/>
        <v/>
      </c>
      <c r="D505" s="12" t="str">
        <f t="shared" si="33"/>
        <v/>
      </c>
      <c r="E505" s="12" t="str">
        <f t="shared" si="34"/>
        <v/>
      </c>
      <c r="F505" s="12" t="str">
        <f t="shared" si="35"/>
        <v/>
      </c>
    </row>
    <row r="506" spans="1:6" x14ac:dyDescent="0.25">
      <c r="A506" s="13" t="str">
        <f>IFERROR(IF(A505+1&lt;Template!$L$16,A505+1,""),"")</f>
        <v/>
      </c>
      <c r="C506" s="12" t="str">
        <f t="shared" si="32"/>
        <v/>
      </c>
      <c r="D506" s="12" t="str">
        <f t="shared" si="33"/>
        <v/>
      </c>
      <c r="E506" s="12" t="str">
        <f t="shared" si="34"/>
        <v/>
      </c>
      <c r="F506" s="12" t="str">
        <f t="shared" si="35"/>
        <v/>
      </c>
    </row>
    <row r="507" spans="1:6" x14ac:dyDescent="0.25">
      <c r="A507" s="13" t="str">
        <f>IFERROR(IF(A506+1&lt;Template!$L$16,A506+1,""),"")</f>
        <v/>
      </c>
      <c r="C507" s="12" t="str">
        <f t="shared" si="32"/>
        <v/>
      </c>
      <c r="D507" s="12" t="str">
        <f t="shared" si="33"/>
        <v/>
      </c>
      <c r="E507" s="12" t="str">
        <f t="shared" si="34"/>
        <v/>
      </c>
      <c r="F507" s="12" t="str">
        <f t="shared" si="35"/>
        <v/>
      </c>
    </row>
    <row r="508" spans="1:6" x14ac:dyDescent="0.25">
      <c r="A508" s="13" t="str">
        <f>IFERROR(IF(A507+1&lt;Template!$L$16,A507+1,""),"")</f>
        <v/>
      </c>
      <c r="C508" s="12" t="str">
        <f t="shared" si="32"/>
        <v/>
      </c>
      <c r="D508" s="12" t="str">
        <f t="shared" si="33"/>
        <v/>
      </c>
      <c r="E508" s="12" t="str">
        <f t="shared" si="34"/>
        <v/>
      </c>
      <c r="F508" s="12" t="str">
        <f t="shared" si="35"/>
        <v/>
      </c>
    </row>
    <row r="509" spans="1:6" x14ac:dyDescent="0.25">
      <c r="A509" s="13" t="str">
        <f>IFERROR(IF(A508+1&lt;Template!$L$16,A508+1,""),"")</f>
        <v/>
      </c>
      <c r="C509" s="12" t="str">
        <f t="shared" si="32"/>
        <v/>
      </c>
      <c r="D509" s="12" t="str">
        <f t="shared" si="33"/>
        <v/>
      </c>
      <c r="E509" s="12" t="str">
        <f t="shared" si="34"/>
        <v/>
      </c>
      <c r="F509" s="12" t="str">
        <f t="shared" si="35"/>
        <v/>
      </c>
    </row>
    <row r="510" spans="1:6" x14ac:dyDescent="0.25">
      <c r="A510" s="13" t="str">
        <f>IFERROR(IF(A509+1&lt;Template!$L$16,A509+1,""),"")</f>
        <v/>
      </c>
      <c r="C510" s="12" t="str">
        <f t="shared" si="32"/>
        <v/>
      </c>
      <c r="D510" s="12" t="str">
        <f t="shared" si="33"/>
        <v/>
      </c>
      <c r="E510" s="12" t="str">
        <f t="shared" si="34"/>
        <v/>
      </c>
      <c r="F510" s="12" t="str">
        <f t="shared" si="35"/>
        <v/>
      </c>
    </row>
    <row r="511" spans="1:6" x14ac:dyDescent="0.25">
      <c r="A511" s="13" t="str">
        <f>IFERROR(IF(A510+1&lt;Template!$L$16,A510+1,""),"")</f>
        <v/>
      </c>
      <c r="C511" s="12" t="str">
        <f t="shared" si="32"/>
        <v/>
      </c>
      <c r="D511" s="12" t="str">
        <f t="shared" si="33"/>
        <v/>
      </c>
      <c r="E511" s="12" t="str">
        <f t="shared" si="34"/>
        <v/>
      </c>
      <c r="F511" s="12" t="str">
        <f t="shared" si="35"/>
        <v/>
      </c>
    </row>
    <row r="512" spans="1:6" x14ac:dyDescent="0.25">
      <c r="A512" s="13" t="str">
        <f>IFERROR(IF(A511+1&lt;Template!$L$16,A511+1,""),"")</f>
        <v/>
      </c>
      <c r="C512" s="12" t="str">
        <f t="shared" si="32"/>
        <v/>
      </c>
      <c r="D512" s="12" t="str">
        <f t="shared" si="33"/>
        <v/>
      </c>
      <c r="E512" s="12" t="str">
        <f t="shared" si="34"/>
        <v/>
      </c>
      <c r="F512" s="12" t="str">
        <f t="shared" si="35"/>
        <v/>
      </c>
    </row>
    <row r="513" spans="1:6" x14ac:dyDescent="0.25">
      <c r="A513" s="13" t="str">
        <f>IFERROR(IF(A512+1&lt;Template!$L$16,A512+1,""),"")</f>
        <v/>
      </c>
      <c r="C513" s="12" t="str">
        <f t="shared" si="32"/>
        <v/>
      </c>
      <c r="D513" s="12" t="str">
        <f t="shared" si="33"/>
        <v/>
      </c>
      <c r="E513" s="12" t="str">
        <f t="shared" si="34"/>
        <v/>
      </c>
      <c r="F513" s="12" t="str">
        <f t="shared" si="35"/>
        <v/>
      </c>
    </row>
    <row r="514" spans="1:6" x14ac:dyDescent="0.25">
      <c r="A514" s="13" t="str">
        <f>IFERROR(IF(A513+1&lt;Template!$L$16,A513+1,""),"")</f>
        <v/>
      </c>
      <c r="C514" s="12" t="str">
        <f t="shared" si="32"/>
        <v/>
      </c>
      <c r="D514" s="12" t="str">
        <f t="shared" si="33"/>
        <v/>
      </c>
      <c r="E514" s="12" t="str">
        <f t="shared" si="34"/>
        <v/>
      </c>
      <c r="F514" s="12" t="str">
        <f t="shared" si="35"/>
        <v/>
      </c>
    </row>
    <row r="515" spans="1:6" x14ac:dyDescent="0.25">
      <c r="A515" s="13" t="str">
        <f>IFERROR(IF(A514+1&lt;Template!$L$16,A514+1,""),"")</f>
        <v/>
      </c>
      <c r="C515" s="12" t="str">
        <f t="shared" si="32"/>
        <v/>
      </c>
      <c r="D515" s="12" t="str">
        <f t="shared" si="33"/>
        <v/>
      </c>
      <c r="E515" s="12" t="str">
        <f t="shared" si="34"/>
        <v/>
      </c>
      <c r="F515" s="12" t="str">
        <f t="shared" si="35"/>
        <v/>
      </c>
    </row>
    <row r="516" spans="1:6" x14ac:dyDescent="0.25">
      <c r="A516" s="13" t="str">
        <f>IFERROR(IF(A515+1&lt;Template!$L$16,A515+1,""),"")</f>
        <v/>
      </c>
      <c r="C516" s="12" t="str">
        <f t="shared" si="32"/>
        <v/>
      </c>
      <c r="D516" s="12" t="str">
        <f t="shared" si="33"/>
        <v/>
      </c>
      <c r="E516" s="12" t="str">
        <f t="shared" si="34"/>
        <v/>
      </c>
      <c r="F516" s="12" t="str">
        <f t="shared" si="35"/>
        <v/>
      </c>
    </row>
    <row r="517" spans="1:6" x14ac:dyDescent="0.25">
      <c r="A517" s="13" t="str">
        <f>IFERROR(IF(A516+1&lt;Template!$L$16,A516+1,""),"")</f>
        <v/>
      </c>
      <c r="C517" s="12" t="str">
        <f t="shared" si="32"/>
        <v/>
      </c>
      <c r="D517" s="12" t="str">
        <f t="shared" si="33"/>
        <v/>
      </c>
      <c r="E517" s="12" t="str">
        <f t="shared" si="34"/>
        <v/>
      </c>
      <c r="F517" s="12" t="str">
        <f t="shared" si="35"/>
        <v/>
      </c>
    </row>
    <row r="518" spans="1:6" x14ac:dyDescent="0.25">
      <c r="A518" s="13" t="str">
        <f>IFERROR(IF(A517+1&lt;Template!$L$16,A517+1,""),"")</f>
        <v/>
      </c>
      <c r="C518" s="12" t="str">
        <f t="shared" si="32"/>
        <v/>
      </c>
      <c r="D518" s="12" t="str">
        <f t="shared" si="33"/>
        <v/>
      </c>
      <c r="E518" s="12" t="str">
        <f t="shared" si="34"/>
        <v/>
      </c>
      <c r="F518" s="12" t="str">
        <f t="shared" si="35"/>
        <v/>
      </c>
    </row>
    <row r="519" spans="1:6" x14ac:dyDescent="0.25">
      <c r="A519" s="13" t="str">
        <f>IFERROR(IF(A518+1&lt;Template!$L$16,A518+1,""),"")</f>
        <v/>
      </c>
      <c r="C519" s="12" t="str">
        <f t="shared" si="32"/>
        <v/>
      </c>
      <c r="D519" s="12" t="str">
        <f t="shared" si="33"/>
        <v/>
      </c>
      <c r="E519" s="12" t="str">
        <f t="shared" si="34"/>
        <v/>
      </c>
      <c r="F519" s="12" t="str">
        <f t="shared" si="35"/>
        <v/>
      </c>
    </row>
    <row r="520" spans="1:6" x14ac:dyDescent="0.25">
      <c r="A520" s="13" t="str">
        <f>IFERROR(IF(A519+1&lt;Template!$L$16,A519+1,""),"")</f>
        <v/>
      </c>
      <c r="C520" s="12" t="str">
        <f t="shared" si="32"/>
        <v/>
      </c>
      <c r="D520" s="12" t="str">
        <f t="shared" si="33"/>
        <v/>
      </c>
      <c r="E520" s="12" t="str">
        <f t="shared" si="34"/>
        <v/>
      </c>
      <c r="F520" s="12" t="str">
        <f t="shared" si="35"/>
        <v/>
      </c>
    </row>
    <row r="521" spans="1:6" x14ac:dyDescent="0.25">
      <c r="A521" s="13" t="str">
        <f>IFERROR(IF(A520+1&lt;Template!$L$16,A520+1,""),"")</f>
        <v/>
      </c>
      <c r="C521" s="12" t="str">
        <f t="shared" si="32"/>
        <v/>
      </c>
      <c r="D521" s="12" t="str">
        <f t="shared" si="33"/>
        <v/>
      </c>
      <c r="E521" s="12" t="str">
        <f t="shared" si="34"/>
        <v/>
      </c>
      <c r="F521" s="12" t="str">
        <f t="shared" si="35"/>
        <v/>
      </c>
    </row>
    <row r="522" spans="1:6" x14ac:dyDescent="0.25">
      <c r="A522" s="13" t="str">
        <f>IFERROR(IF(A521+1&lt;Template!$L$16,A521+1,""),"")</f>
        <v/>
      </c>
      <c r="C522" s="12" t="str">
        <f t="shared" si="32"/>
        <v/>
      </c>
      <c r="D522" s="12" t="str">
        <f t="shared" si="33"/>
        <v/>
      </c>
      <c r="E522" s="12" t="str">
        <f t="shared" si="34"/>
        <v/>
      </c>
      <c r="F522" s="12" t="str">
        <f t="shared" si="35"/>
        <v/>
      </c>
    </row>
    <row r="523" spans="1:6" x14ac:dyDescent="0.25">
      <c r="A523" s="13" t="str">
        <f>IFERROR(IF(A522+1&lt;Template!$L$16,A522+1,""),"")</f>
        <v/>
      </c>
      <c r="C523" s="12" t="str">
        <f t="shared" si="32"/>
        <v/>
      </c>
      <c r="D523" s="12" t="str">
        <f t="shared" si="33"/>
        <v/>
      </c>
      <c r="E523" s="12" t="str">
        <f t="shared" si="34"/>
        <v/>
      </c>
      <c r="F523" s="12" t="str">
        <f t="shared" si="35"/>
        <v/>
      </c>
    </row>
    <row r="524" spans="1:6" x14ac:dyDescent="0.25">
      <c r="A524" s="13" t="str">
        <f>IFERROR(IF(A523+1&lt;Template!$L$16,A523+1,""),"")</f>
        <v/>
      </c>
      <c r="C524" s="12" t="str">
        <f t="shared" si="32"/>
        <v/>
      </c>
      <c r="D524" s="12" t="str">
        <f t="shared" si="33"/>
        <v/>
      </c>
      <c r="E524" s="12" t="str">
        <f t="shared" si="34"/>
        <v/>
      </c>
      <c r="F524" s="12" t="str">
        <f t="shared" si="35"/>
        <v/>
      </c>
    </row>
    <row r="525" spans="1:6" x14ac:dyDescent="0.25">
      <c r="A525" s="13" t="str">
        <f>IFERROR(IF(A524+1&lt;Template!$L$16,A524+1,""),"")</f>
        <v/>
      </c>
      <c r="C525" s="12" t="str">
        <f t="shared" si="32"/>
        <v/>
      </c>
      <c r="D525" s="12" t="str">
        <f t="shared" si="33"/>
        <v/>
      </c>
      <c r="E525" s="12" t="str">
        <f t="shared" si="34"/>
        <v/>
      </c>
      <c r="F525" s="12" t="str">
        <f t="shared" si="35"/>
        <v/>
      </c>
    </row>
    <row r="526" spans="1:6" x14ac:dyDescent="0.25">
      <c r="A526" s="13" t="str">
        <f>IFERROR(IF(A525+1&lt;Template!$L$16,A525+1,""),"")</f>
        <v/>
      </c>
      <c r="C526" s="12" t="str">
        <f t="shared" si="32"/>
        <v/>
      </c>
      <c r="D526" s="12" t="str">
        <f t="shared" si="33"/>
        <v/>
      </c>
      <c r="E526" s="12" t="str">
        <f t="shared" si="34"/>
        <v/>
      </c>
      <c r="F526" s="12" t="str">
        <f t="shared" si="35"/>
        <v/>
      </c>
    </row>
    <row r="527" spans="1:6" x14ac:dyDescent="0.25">
      <c r="A527" s="13" t="str">
        <f>IFERROR(IF(A526+1&lt;Template!$L$16,A526+1,""),"")</f>
        <v/>
      </c>
      <c r="C527" s="12" t="str">
        <f t="shared" si="32"/>
        <v/>
      </c>
      <c r="D527" s="12" t="str">
        <f t="shared" si="33"/>
        <v/>
      </c>
      <c r="E527" s="12" t="str">
        <f t="shared" si="34"/>
        <v/>
      </c>
      <c r="F527" s="12" t="str">
        <f t="shared" si="35"/>
        <v/>
      </c>
    </row>
    <row r="528" spans="1:6" x14ac:dyDescent="0.25">
      <c r="A528" s="13" t="str">
        <f>IFERROR(IF(A527+1&lt;Template!$L$16,A527+1,""),"")</f>
        <v/>
      </c>
      <c r="C528" s="12" t="str">
        <f t="shared" si="32"/>
        <v/>
      </c>
      <c r="D528" s="12" t="str">
        <f t="shared" si="33"/>
        <v/>
      </c>
      <c r="E528" s="12" t="str">
        <f t="shared" si="34"/>
        <v/>
      </c>
      <c r="F528" s="12" t="str">
        <f t="shared" si="35"/>
        <v/>
      </c>
    </row>
    <row r="529" spans="1:6" x14ac:dyDescent="0.25">
      <c r="A529" s="13" t="str">
        <f>IFERROR(IF(A528+1&lt;Template!$L$16,A528+1,""),"")</f>
        <v/>
      </c>
      <c r="C529" s="12" t="str">
        <f t="shared" si="32"/>
        <v/>
      </c>
      <c r="D529" s="12" t="str">
        <f t="shared" si="33"/>
        <v/>
      </c>
      <c r="E529" s="12" t="str">
        <f t="shared" si="34"/>
        <v/>
      </c>
      <c r="F529" s="12" t="str">
        <f t="shared" si="35"/>
        <v/>
      </c>
    </row>
    <row r="530" spans="1:6" x14ac:dyDescent="0.25">
      <c r="A530" s="13" t="str">
        <f>IFERROR(IF(A529+1&lt;Template!$L$16,A529+1,""),"")</f>
        <v/>
      </c>
      <c r="C530" s="12" t="str">
        <f t="shared" si="32"/>
        <v/>
      </c>
      <c r="D530" s="12" t="str">
        <f t="shared" si="33"/>
        <v/>
      </c>
      <c r="E530" s="12" t="str">
        <f t="shared" si="34"/>
        <v/>
      </c>
      <c r="F530" s="12" t="str">
        <f t="shared" si="35"/>
        <v/>
      </c>
    </row>
    <row r="531" spans="1:6" x14ac:dyDescent="0.25">
      <c r="A531" s="13" t="str">
        <f>IFERROR(IF(A530+1&lt;Template!$L$16,A530+1,""),"")</f>
        <v/>
      </c>
      <c r="C531" s="12" t="str">
        <f t="shared" si="32"/>
        <v/>
      </c>
      <c r="D531" s="12" t="str">
        <f t="shared" si="33"/>
        <v/>
      </c>
      <c r="E531" s="12" t="str">
        <f t="shared" si="34"/>
        <v/>
      </c>
      <c r="F531" s="12" t="str">
        <f t="shared" si="35"/>
        <v/>
      </c>
    </row>
    <row r="532" spans="1:6" x14ac:dyDescent="0.25">
      <c r="A532" s="13" t="str">
        <f>IFERROR(IF(A531+1&lt;Template!$L$16,A531+1,""),"")</f>
        <v/>
      </c>
      <c r="C532" s="12" t="str">
        <f t="shared" si="32"/>
        <v/>
      </c>
      <c r="D532" s="12" t="str">
        <f t="shared" si="33"/>
        <v/>
      </c>
      <c r="E532" s="12" t="str">
        <f t="shared" si="34"/>
        <v/>
      </c>
      <c r="F532" s="12" t="str">
        <f t="shared" si="35"/>
        <v/>
      </c>
    </row>
    <row r="533" spans="1:6" x14ac:dyDescent="0.25">
      <c r="A533" s="13" t="str">
        <f>IFERROR(IF(A532+1&lt;Template!$L$16,A532+1,""),"")</f>
        <v/>
      </c>
      <c r="C533" s="12" t="str">
        <f t="shared" si="32"/>
        <v/>
      </c>
      <c r="D533" s="12" t="str">
        <f t="shared" si="33"/>
        <v/>
      </c>
      <c r="E533" s="12" t="str">
        <f t="shared" si="34"/>
        <v/>
      </c>
      <c r="F533" s="12" t="str">
        <f t="shared" si="35"/>
        <v/>
      </c>
    </row>
    <row r="534" spans="1:6" x14ac:dyDescent="0.25">
      <c r="A534" s="13" t="str">
        <f>IFERROR(IF(A533+1&lt;Template!$L$16,A533+1,""),"")</f>
        <v/>
      </c>
      <c r="C534" s="12" t="str">
        <f t="shared" si="32"/>
        <v/>
      </c>
      <c r="D534" s="12" t="str">
        <f t="shared" si="33"/>
        <v/>
      </c>
      <c r="E534" s="12" t="str">
        <f t="shared" si="34"/>
        <v/>
      </c>
      <c r="F534" s="12" t="str">
        <f t="shared" si="35"/>
        <v/>
      </c>
    </row>
    <row r="535" spans="1:6" x14ac:dyDescent="0.25">
      <c r="A535" s="13" t="str">
        <f>IFERROR(IF(A534+1&lt;Template!$L$16,A534+1,""),"")</f>
        <v/>
      </c>
      <c r="C535" s="12" t="str">
        <f t="shared" si="32"/>
        <v/>
      </c>
      <c r="D535" s="12" t="str">
        <f t="shared" si="33"/>
        <v/>
      </c>
      <c r="E535" s="12" t="str">
        <f t="shared" si="34"/>
        <v/>
      </c>
      <c r="F535" s="12" t="str">
        <f t="shared" si="35"/>
        <v/>
      </c>
    </row>
    <row r="536" spans="1:6" x14ac:dyDescent="0.25">
      <c r="A536" s="13" t="str">
        <f>IFERROR(IF(A535+1&lt;Template!$L$16,A535+1,""),"")</f>
        <v/>
      </c>
      <c r="C536" s="12" t="str">
        <f t="shared" si="32"/>
        <v/>
      </c>
      <c r="D536" s="12" t="str">
        <f t="shared" si="33"/>
        <v/>
      </c>
      <c r="E536" s="12" t="str">
        <f t="shared" si="34"/>
        <v/>
      </c>
      <c r="F536" s="12" t="str">
        <f t="shared" si="35"/>
        <v/>
      </c>
    </row>
    <row r="537" spans="1:6" x14ac:dyDescent="0.25">
      <c r="A537" s="13" t="str">
        <f>IFERROR(IF(A536+1&lt;Template!$L$16,A536+1,""),"")</f>
        <v/>
      </c>
      <c r="C537" s="12" t="str">
        <f t="shared" si="32"/>
        <v/>
      </c>
      <c r="D537" s="12" t="str">
        <f t="shared" si="33"/>
        <v/>
      </c>
      <c r="E537" s="12" t="str">
        <f t="shared" si="34"/>
        <v/>
      </c>
      <c r="F537" s="12" t="str">
        <f t="shared" si="35"/>
        <v/>
      </c>
    </row>
    <row r="538" spans="1:6" x14ac:dyDescent="0.25">
      <c r="A538" s="13" t="str">
        <f>IFERROR(IF(A537+1&lt;Template!$L$16,A537+1,""),"")</f>
        <v/>
      </c>
      <c r="C538" s="12" t="str">
        <f t="shared" si="32"/>
        <v/>
      </c>
      <c r="D538" s="12" t="str">
        <f t="shared" si="33"/>
        <v/>
      </c>
      <c r="E538" s="12" t="str">
        <f t="shared" si="34"/>
        <v/>
      </c>
      <c r="F538" s="12" t="str">
        <f t="shared" si="35"/>
        <v/>
      </c>
    </row>
    <row r="539" spans="1:6" x14ac:dyDescent="0.25">
      <c r="A539" s="13" t="str">
        <f>IFERROR(IF(A538+1&lt;Template!$L$16,A538+1,""),"")</f>
        <v/>
      </c>
      <c r="C539" s="12" t="str">
        <f t="shared" si="32"/>
        <v/>
      </c>
      <c r="D539" s="12" t="str">
        <f t="shared" si="33"/>
        <v/>
      </c>
      <c r="E539" s="12" t="str">
        <f t="shared" si="34"/>
        <v/>
      </c>
      <c r="F539" s="12" t="str">
        <f t="shared" si="35"/>
        <v/>
      </c>
    </row>
    <row r="540" spans="1:6" x14ac:dyDescent="0.25">
      <c r="A540" s="13" t="str">
        <f>IFERROR(IF(A539+1&lt;Template!$L$16,A539+1,""),"")</f>
        <v/>
      </c>
      <c r="C540" s="12" t="str">
        <f t="shared" si="32"/>
        <v/>
      </c>
      <c r="D540" s="12" t="str">
        <f t="shared" si="33"/>
        <v/>
      </c>
      <c r="E540" s="12" t="str">
        <f t="shared" si="34"/>
        <v/>
      </c>
      <c r="F540" s="12" t="str">
        <f t="shared" si="35"/>
        <v/>
      </c>
    </row>
    <row r="541" spans="1:6" x14ac:dyDescent="0.25">
      <c r="A541" s="13" t="str">
        <f>IFERROR(IF(A540+1&lt;Template!$L$16,A540+1,""),"")</f>
        <v/>
      </c>
      <c r="C541" s="12" t="str">
        <f t="shared" si="32"/>
        <v/>
      </c>
      <c r="D541" s="12" t="str">
        <f t="shared" si="33"/>
        <v/>
      </c>
      <c r="E541" s="12" t="str">
        <f t="shared" si="34"/>
        <v/>
      </c>
      <c r="F541" s="12" t="str">
        <f t="shared" si="35"/>
        <v/>
      </c>
    </row>
    <row r="542" spans="1:6" x14ac:dyDescent="0.25">
      <c r="A542" s="13" t="str">
        <f>IFERROR(IF(A541+1&lt;Template!$L$16,A541+1,""),"")</f>
        <v/>
      </c>
      <c r="C542" s="12" t="str">
        <f t="shared" si="32"/>
        <v/>
      </c>
      <c r="D542" s="12" t="str">
        <f t="shared" si="33"/>
        <v/>
      </c>
      <c r="E542" s="12" t="str">
        <f t="shared" si="34"/>
        <v/>
      </c>
      <c r="F542" s="12" t="str">
        <f t="shared" si="35"/>
        <v/>
      </c>
    </row>
    <row r="543" spans="1:6" x14ac:dyDescent="0.25">
      <c r="A543" s="13" t="str">
        <f>IFERROR(IF(A542+1&lt;Template!$L$16,A542+1,""),"")</f>
        <v/>
      </c>
      <c r="C543" s="12" t="str">
        <f t="shared" si="32"/>
        <v/>
      </c>
      <c r="D543" s="12" t="str">
        <f t="shared" si="33"/>
        <v/>
      </c>
      <c r="E543" s="12" t="str">
        <f t="shared" si="34"/>
        <v/>
      </c>
      <c r="F543" s="12" t="str">
        <f t="shared" si="35"/>
        <v/>
      </c>
    </row>
    <row r="544" spans="1:6" x14ac:dyDescent="0.25">
      <c r="A544" s="13" t="str">
        <f>IFERROR(IF(A543+1&lt;Template!$L$16,A543+1,""),"")</f>
        <v/>
      </c>
      <c r="C544" s="12" t="str">
        <f t="shared" si="32"/>
        <v/>
      </c>
      <c r="D544" s="12" t="str">
        <f t="shared" si="33"/>
        <v/>
      </c>
      <c r="E544" s="12" t="str">
        <f t="shared" si="34"/>
        <v/>
      </c>
      <c r="F544" s="12" t="str">
        <f t="shared" si="35"/>
        <v/>
      </c>
    </row>
    <row r="545" spans="1:6" x14ac:dyDescent="0.25">
      <c r="A545" s="13" t="str">
        <f>IFERROR(IF(A544+1&lt;Template!$L$16,A544+1,""),"")</f>
        <v/>
      </c>
      <c r="C545" s="12" t="str">
        <f t="shared" si="32"/>
        <v/>
      </c>
      <c r="D545" s="12" t="str">
        <f t="shared" si="33"/>
        <v/>
      </c>
      <c r="E545" s="12" t="str">
        <f t="shared" si="34"/>
        <v/>
      </c>
      <c r="F545" s="12" t="str">
        <f t="shared" si="35"/>
        <v/>
      </c>
    </row>
    <row r="546" spans="1:6" x14ac:dyDescent="0.25">
      <c r="A546" s="13" t="str">
        <f>IFERROR(IF(A545+1&lt;Template!$L$16,A545+1,""),"")</f>
        <v/>
      </c>
      <c r="C546" s="12" t="str">
        <f t="shared" si="32"/>
        <v/>
      </c>
      <c r="D546" s="12" t="str">
        <f t="shared" si="33"/>
        <v/>
      </c>
      <c r="E546" s="12" t="str">
        <f t="shared" si="34"/>
        <v/>
      </c>
      <c r="F546" s="12" t="str">
        <f t="shared" si="35"/>
        <v/>
      </c>
    </row>
    <row r="547" spans="1:6" x14ac:dyDescent="0.25">
      <c r="A547" s="13" t="str">
        <f>IFERROR(IF(A546+1&lt;Template!$L$16,A546+1,""),"")</f>
        <v/>
      </c>
      <c r="C547" s="12" t="str">
        <f t="shared" si="32"/>
        <v/>
      </c>
      <c r="D547" s="12" t="str">
        <f t="shared" si="33"/>
        <v/>
      </c>
      <c r="E547" s="12" t="str">
        <f t="shared" si="34"/>
        <v/>
      </c>
      <c r="F547" s="12" t="str">
        <f t="shared" si="35"/>
        <v/>
      </c>
    </row>
    <row r="548" spans="1:6" x14ac:dyDescent="0.25">
      <c r="A548" s="13" t="str">
        <f>IFERROR(IF(A547+1&lt;Template!$L$16,A547+1,""),"")</f>
        <v/>
      </c>
      <c r="C548" s="12" t="str">
        <f t="shared" si="32"/>
        <v/>
      </c>
      <c r="D548" s="12" t="str">
        <f t="shared" si="33"/>
        <v/>
      </c>
      <c r="E548" s="12" t="str">
        <f t="shared" si="34"/>
        <v/>
      </c>
      <c r="F548" s="12" t="str">
        <f t="shared" si="35"/>
        <v/>
      </c>
    </row>
    <row r="549" spans="1:6" x14ac:dyDescent="0.25">
      <c r="A549" s="13" t="str">
        <f>IFERROR(IF(A548+1&lt;Template!$L$16,A548+1,""),"")</f>
        <v/>
      </c>
      <c r="C549" s="12" t="str">
        <f t="shared" si="32"/>
        <v/>
      </c>
      <c r="D549" s="12" t="str">
        <f t="shared" si="33"/>
        <v/>
      </c>
      <c r="E549" s="12" t="str">
        <f t="shared" si="34"/>
        <v/>
      </c>
      <c r="F549" s="12" t="str">
        <f t="shared" si="35"/>
        <v/>
      </c>
    </row>
    <row r="550" spans="1:6" x14ac:dyDescent="0.25">
      <c r="A550" s="13" t="str">
        <f>IFERROR(IF(A549+1&lt;Template!$L$16,A549+1,""),"")</f>
        <v/>
      </c>
      <c r="C550" s="12" t="str">
        <f t="shared" si="32"/>
        <v/>
      </c>
      <c r="D550" s="12" t="str">
        <f t="shared" si="33"/>
        <v/>
      </c>
      <c r="E550" s="12" t="str">
        <f t="shared" si="34"/>
        <v/>
      </c>
      <c r="F550" s="12" t="str">
        <f t="shared" si="35"/>
        <v/>
      </c>
    </row>
    <row r="551" spans="1:6" x14ac:dyDescent="0.25">
      <c r="A551" s="13" t="str">
        <f>IFERROR(IF(A550+1&lt;Template!$L$16,A550+1,""),"")</f>
        <v/>
      </c>
      <c r="C551" s="12" t="str">
        <f t="shared" si="32"/>
        <v/>
      </c>
      <c r="D551" s="12" t="str">
        <f t="shared" si="33"/>
        <v/>
      </c>
      <c r="E551" s="12" t="str">
        <f t="shared" si="34"/>
        <v/>
      </c>
      <c r="F551" s="12" t="str">
        <f t="shared" si="35"/>
        <v/>
      </c>
    </row>
    <row r="552" spans="1:6" x14ac:dyDescent="0.25">
      <c r="A552" s="13" t="str">
        <f>IFERROR(IF(A551+1&lt;Template!$L$16,A551+1,""),"")</f>
        <v/>
      </c>
      <c r="C552" s="12" t="str">
        <f t="shared" si="32"/>
        <v/>
      </c>
      <c r="D552" s="12" t="str">
        <f t="shared" si="33"/>
        <v/>
      </c>
      <c r="E552" s="12" t="str">
        <f t="shared" si="34"/>
        <v/>
      </c>
      <c r="F552" s="12" t="str">
        <f t="shared" si="35"/>
        <v/>
      </c>
    </row>
    <row r="553" spans="1:6" x14ac:dyDescent="0.25">
      <c r="A553" s="13" t="str">
        <f>IFERROR(IF(A552+1&lt;Template!$L$16,A552+1,""),"")</f>
        <v/>
      </c>
      <c r="C553" s="12" t="str">
        <f t="shared" si="32"/>
        <v/>
      </c>
      <c r="D553" s="12" t="str">
        <f t="shared" si="33"/>
        <v/>
      </c>
      <c r="E553" s="12" t="str">
        <f t="shared" si="34"/>
        <v/>
      </c>
      <c r="F553" s="12" t="str">
        <f t="shared" si="35"/>
        <v/>
      </c>
    </row>
    <row r="554" spans="1:6" x14ac:dyDescent="0.25">
      <c r="A554" s="13" t="str">
        <f>IFERROR(IF(A553+1&lt;Template!$L$16,A553+1,""),"")</f>
        <v/>
      </c>
      <c r="C554" s="12" t="str">
        <f t="shared" si="32"/>
        <v/>
      </c>
      <c r="D554" s="12" t="str">
        <f t="shared" si="33"/>
        <v/>
      </c>
      <c r="E554" s="12" t="str">
        <f t="shared" si="34"/>
        <v/>
      </c>
      <c r="F554" s="12" t="str">
        <f t="shared" si="35"/>
        <v/>
      </c>
    </row>
    <row r="555" spans="1:6" x14ac:dyDescent="0.25">
      <c r="A555" s="13" t="str">
        <f>IFERROR(IF(A554+1&lt;Template!$L$16,A554+1,""),"")</f>
        <v/>
      </c>
      <c r="C555" s="12" t="str">
        <f t="shared" si="32"/>
        <v/>
      </c>
      <c r="D555" s="12" t="str">
        <f t="shared" si="33"/>
        <v/>
      </c>
      <c r="E555" s="12" t="str">
        <f t="shared" si="34"/>
        <v/>
      </c>
      <c r="F555" s="12" t="str">
        <f t="shared" si="35"/>
        <v/>
      </c>
    </row>
    <row r="556" spans="1:6" x14ac:dyDescent="0.25">
      <c r="A556" s="13" t="str">
        <f>IFERROR(IF(A555+1&lt;Template!$L$16,A555+1,""),"")</f>
        <v/>
      </c>
      <c r="C556" s="12" t="str">
        <f t="shared" si="32"/>
        <v/>
      </c>
      <c r="D556" s="12" t="str">
        <f t="shared" si="33"/>
        <v/>
      </c>
      <c r="E556" s="12" t="str">
        <f t="shared" si="34"/>
        <v/>
      </c>
      <c r="F556" s="12" t="str">
        <f t="shared" si="35"/>
        <v/>
      </c>
    </row>
    <row r="557" spans="1:6" x14ac:dyDescent="0.25">
      <c r="A557" s="13" t="str">
        <f>IFERROR(IF(A556+1&lt;Template!$L$16,A556+1,""),"")</f>
        <v/>
      </c>
      <c r="C557" s="12" t="str">
        <f t="shared" si="32"/>
        <v/>
      </c>
      <c r="D557" s="12" t="str">
        <f t="shared" si="33"/>
        <v/>
      </c>
      <c r="E557" s="12" t="str">
        <f t="shared" si="34"/>
        <v/>
      </c>
      <c r="F557" s="12" t="str">
        <f t="shared" si="35"/>
        <v/>
      </c>
    </row>
    <row r="558" spans="1:6" x14ac:dyDescent="0.25">
      <c r="A558" s="13" t="str">
        <f>IFERROR(IF(A557+1&lt;Template!$L$16,A557+1,""),"")</f>
        <v/>
      </c>
      <c r="C558" s="12" t="str">
        <f t="shared" si="32"/>
        <v/>
      </c>
      <c r="D558" s="12" t="str">
        <f t="shared" si="33"/>
        <v/>
      </c>
      <c r="E558" s="12" t="str">
        <f t="shared" si="34"/>
        <v/>
      </c>
      <c r="F558" s="12" t="str">
        <f t="shared" si="35"/>
        <v/>
      </c>
    </row>
    <row r="559" spans="1:6" x14ac:dyDescent="0.25">
      <c r="A559" s="13" t="str">
        <f>IFERROR(IF(A558+1&lt;Template!$L$16,A558+1,""),"")</f>
        <v/>
      </c>
      <c r="C559" s="12" t="str">
        <f t="shared" si="32"/>
        <v/>
      </c>
      <c r="D559" s="12" t="str">
        <f t="shared" si="33"/>
        <v/>
      </c>
      <c r="E559" s="12" t="str">
        <f t="shared" si="34"/>
        <v/>
      </c>
      <c r="F559" s="12" t="str">
        <f t="shared" si="35"/>
        <v/>
      </c>
    </row>
    <row r="560" spans="1:6" x14ac:dyDescent="0.25">
      <c r="A560" s="13" t="str">
        <f>IFERROR(IF(A559+1&lt;Template!$L$16,A559+1,""),"")</f>
        <v/>
      </c>
      <c r="C560" s="12" t="str">
        <f t="shared" si="32"/>
        <v/>
      </c>
      <c r="D560" s="12" t="str">
        <f t="shared" si="33"/>
        <v/>
      </c>
      <c r="E560" s="12" t="str">
        <f t="shared" si="34"/>
        <v/>
      </c>
      <c r="F560" s="12" t="str">
        <f t="shared" si="35"/>
        <v/>
      </c>
    </row>
    <row r="561" spans="1:6" x14ac:dyDescent="0.25">
      <c r="A561" s="13" t="str">
        <f>IFERROR(IF(A560+1&lt;Template!$L$16,A560+1,""),"")</f>
        <v/>
      </c>
      <c r="C561" s="12" t="str">
        <f t="shared" si="32"/>
        <v/>
      </c>
      <c r="D561" s="12" t="str">
        <f t="shared" si="33"/>
        <v/>
      </c>
      <c r="E561" s="12" t="str">
        <f t="shared" si="34"/>
        <v/>
      </c>
      <c r="F561" s="12" t="str">
        <f t="shared" si="35"/>
        <v/>
      </c>
    </row>
    <row r="562" spans="1:6" x14ac:dyDescent="0.25">
      <c r="A562" s="13" t="str">
        <f>IFERROR(IF(A561+1&lt;Template!$L$16,A561+1,""),"")</f>
        <v/>
      </c>
      <c r="C562" s="12" t="str">
        <f t="shared" si="32"/>
        <v/>
      </c>
      <c r="D562" s="12" t="str">
        <f t="shared" si="33"/>
        <v/>
      </c>
      <c r="E562" s="12" t="str">
        <f t="shared" si="34"/>
        <v/>
      </c>
      <c r="F562" s="12" t="str">
        <f t="shared" si="35"/>
        <v/>
      </c>
    </row>
    <row r="563" spans="1:6" x14ac:dyDescent="0.25">
      <c r="A563" s="13" t="str">
        <f>IFERROR(IF(A562+1&lt;Template!$L$16,A562+1,""),"")</f>
        <v/>
      </c>
      <c r="C563" s="12" t="str">
        <f t="shared" si="32"/>
        <v/>
      </c>
      <c r="D563" s="12" t="str">
        <f t="shared" si="33"/>
        <v/>
      </c>
      <c r="E563" s="12" t="str">
        <f t="shared" si="34"/>
        <v/>
      </c>
      <c r="F563" s="12" t="str">
        <f t="shared" si="35"/>
        <v/>
      </c>
    </row>
    <row r="564" spans="1:6" x14ac:dyDescent="0.25">
      <c r="A564" s="13" t="str">
        <f>IFERROR(IF(A563+1&lt;Template!$L$16,A563+1,""),"")</f>
        <v/>
      </c>
      <c r="C564" s="12" t="str">
        <f t="shared" si="32"/>
        <v/>
      </c>
      <c r="D564" s="12" t="str">
        <f t="shared" si="33"/>
        <v/>
      </c>
      <c r="E564" s="12" t="str">
        <f t="shared" si="34"/>
        <v/>
      </c>
      <c r="F564" s="12" t="str">
        <f t="shared" si="35"/>
        <v/>
      </c>
    </row>
    <row r="565" spans="1:6" x14ac:dyDescent="0.25">
      <c r="A565" s="13" t="str">
        <f>IFERROR(IF(A564+1&lt;Template!$L$16,A564+1,""),"")</f>
        <v/>
      </c>
      <c r="C565" s="12" t="str">
        <f t="shared" ref="C565:C628" si="36">IF(A565="","",IF(F565=1,"",IF(WEEKDAY(A565,2)&lt;6,1,"")))</f>
        <v/>
      </c>
      <c r="D565" s="12" t="str">
        <f t="shared" ref="D565:D628" si="37">IF(A565="","",IF(F565=1,"",IF(WEEKDAY(A565,2)=6,1,"")))</f>
        <v/>
      </c>
      <c r="E565" s="12" t="str">
        <f t="shared" ref="E565:E628" si="38">IF(A565="","",IF(F565=1,"",IF(WEEKDAY(A565,2)=7,1,"")))</f>
        <v/>
      </c>
      <c r="F565" s="12" t="str">
        <f t="shared" ref="F565:F628" si="39">IF(A565="","",IF(IFERROR(VLOOKUP($A565,$L$4:$L$63,1,0),"")=A565,1,""))</f>
        <v/>
      </c>
    </row>
    <row r="566" spans="1:6" x14ac:dyDescent="0.25">
      <c r="A566" s="13" t="str">
        <f>IFERROR(IF(A565+1&lt;Template!$L$16,A565+1,""),"")</f>
        <v/>
      </c>
      <c r="C566" s="12" t="str">
        <f t="shared" si="36"/>
        <v/>
      </c>
      <c r="D566" s="12" t="str">
        <f t="shared" si="37"/>
        <v/>
      </c>
      <c r="E566" s="12" t="str">
        <f t="shared" si="38"/>
        <v/>
      </c>
      <c r="F566" s="12" t="str">
        <f t="shared" si="39"/>
        <v/>
      </c>
    </row>
    <row r="567" spans="1:6" x14ac:dyDescent="0.25">
      <c r="A567" s="13" t="str">
        <f>IFERROR(IF(A566+1&lt;Template!$L$16,A566+1,""),"")</f>
        <v/>
      </c>
      <c r="C567" s="12" t="str">
        <f t="shared" si="36"/>
        <v/>
      </c>
      <c r="D567" s="12" t="str">
        <f t="shared" si="37"/>
        <v/>
      </c>
      <c r="E567" s="12" t="str">
        <f t="shared" si="38"/>
        <v/>
      </c>
      <c r="F567" s="12" t="str">
        <f t="shared" si="39"/>
        <v/>
      </c>
    </row>
    <row r="568" spans="1:6" x14ac:dyDescent="0.25">
      <c r="A568" s="13" t="str">
        <f>IFERROR(IF(A567+1&lt;Template!$L$16,A567+1,""),"")</f>
        <v/>
      </c>
      <c r="C568" s="12" t="str">
        <f t="shared" si="36"/>
        <v/>
      </c>
      <c r="D568" s="12" t="str">
        <f t="shared" si="37"/>
        <v/>
      </c>
      <c r="E568" s="12" t="str">
        <f t="shared" si="38"/>
        <v/>
      </c>
      <c r="F568" s="12" t="str">
        <f t="shared" si="39"/>
        <v/>
      </c>
    </row>
    <row r="569" spans="1:6" x14ac:dyDescent="0.25">
      <c r="A569" s="13" t="str">
        <f>IFERROR(IF(A568+1&lt;Template!$L$16,A568+1,""),"")</f>
        <v/>
      </c>
      <c r="C569" s="12" t="str">
        <f t="shared" si="36"/>
        <v/>
      </c>
      <c r="D569" s="12" t="str">
        <f t="shared" si="37"/>
        <v/>
      </c>
      <c r="E569" s="12" t="str">
        <f t="shared" si="38"/>
        <v/>
      </c>
      <c r="F569" s="12" t="str">
        <f t="shared" si="39"/>
        <v/>
      </c>
    </row>
    <row r="570" spans="1:6" x14ac:dyDescent="0.25">
      <c r="A570" s="13" t="str">
        <f>IFERROR(IF(A569+1&lt;Template!$L$16,A569+1,""),"")</f>
        <v/>
      </c>
      <c r="C570" s="12" t="str">
        <f t="shared" si="36"/>
        <v/>
      </c>
      <c r="D570" s="12" t="str">
        <f t="shared" si="37"/>
        <v/>
      </c>
      <c r="E570" s="12" t="str">
        <f t="shared" si="38"/>
        <v/>
      </c>
      <c r="F570" s="12" t="str">
        <f t="shared" si="39"/>
        <v/>
      </c>
    </row>
    <row r="571" spans="1:6" x14ac:dyDescent="0.25">
      <c r="A571" s="13" t="str">
        <f>IFERROR(IF(A570+1&lt;Template!$L$16,A570+1,""),"")</f>
        <v/>
      </c>
      <c r="C571" s="12" t="str">
        <f t="shared" si="36"/>
        <v/>
      </c>
      <c r="D571" s="12" t="str">
        <f t="shared" si="37"/>
        <v/>
      </c>
      <c r="E571" s="12" t="str">
        <f t="shared" si="38"/>
        <v/>
      </c>
      <c r="F571" s="12" t="str">
        <f t="shared" si="39"/>
        <v/>
      </c>
    </row>
    <row r="572" spans="1:6" x14ac:dyDescent="0.25">
      <c r="A572" s="13" t="str">
        <f>IFERROR(IF(A571+1&lt;Template!$L$16,A571+1,""),"")</f>
        <v/>
      </c>
      <c r="C572" s="12" t="str">
        <f t="shared" si="36"/>
        <v/>
      </c>
      <c r="D572" s="12" t="str">
        <f t="shared" si="37"/>
        <v/>
      </c>
      <c r="E572" s="12" t="str">
        <f t="shared" si="38"/>
        <v/>
      </c>
      <c r="F572" s="12" t="str">
        <f t="shared" si="39"/>
        <v/>
      </c>
    </row>
    <row r="573" spans="1:6" x14ac:dyDescent="0.25">
      <c r="A573" s="13" t="str">
        <f>IFERROR(IF(A572+1&lt;Template!$L$16,A572+1,""),"")</f>
        <v/>
      </c>
      <c r="C573" s="12" t="str">
        <f t="shared" si="36"/>
        <v/>
      </c>
      <c r="D573" s="12" t="str">
        <f t="shared" si="37"/>
        <v/>
      </c>
      <c r="E573" s="12" t="str">
        <f t="shared" si="38"/>
        <v/>
      </c>
      <c r="F573" s="12" t="str">
        <f t="shared" si="39"/>
        <v/>
      </c>
    </row>
    <row r="574" spans="1:6" x14ac:dyDescent="0.25">
      <c r="A574" s="13" t="str">
        <f>IFERROR(IF(A573+1&lt;Template!$L$16,A573+1,""),"")</f>
        <v/>
      </c>
      <c r="C574" s="12" t="str">
        <f t="shared" si="36"/>
        <v/>
      </c>
      <c r="D574" s="12" t="str">
        <f t="shared" si="37"/>
        <v/>
      </c>
      <c r="E574" s="12" t="str">
        <f t="shared" si="38"/>
        <v/>
      </c>
      <c r="F574" s="12" t="str">
        <f t="shared" si="39"/>
        <v/>
      </c>
    </row>
    <row r="575" spans="1:6" x14ac:dyDescent="0.25">
      <c r="A575" s="13" t="str">
        <f>IFERROR(IF(A574+1&lt;Template!$L$16,A574+1,""),"")</f>
        <v/>
      </c>
      <c r="C575" s="12" t="str">
        <f t="shared" si="36"/>
        <v/>
      </c>
      <c r="D575" s="12" t="str">
        <f t="shared" si="37"/>
        <v/>
      </c>
      <c r="E575" s="12" t="str">
        <f t="shared" si="38"/>
        <v/>
      </c>
      <c r="F575" s="12" t="str">
        <f t="shared" si="39"/>
        <v/>
      </c>
    </row>
    <row r="576" spans="1:6" x14ac:dyDescent="0.25">
      <c r="A576" s="13" t="str">
        <f>IFERROR(IF(A575+1&lt;Template!$L$16,A575+1,""),"")</f>
        <v/>
      </c>
      <c r="C576" s="12" t="str">
        <f t="shared" si="36"/>
        <v/>
      </c>
      <c r="D576" s="12" t="str">
        <f t="shared" si="37"/>
        <v/>
      </c>
      <c r="E576" s="12" t="str">
        <f t="shared" si="38"/>
        <v/>
      </c>
      <c r="F576" s="12" t="str">
        <f t="shared" si="39"/>
        <v/>
      </c>
    </row>
    <row r="577" spans="1:6" x14ac:dyDescent="0.25">
      <c r="A577" s="13" t="str">
        <f>IFERROR(IF(A576+1&lt;Template!$L$16,A576+1,""),"")</f>
        <v/>
      </c>
      <c r="C577" s="12" t="str">
        <f t="shared" si="36"/>
        <v/>
      </c>
      <c r="D577" s="12" t="str">
        <f t="shared" si="37"/>
        <v/>
      </c>
      <c r="E577" s="12" t="str">
        <f t="shared" si="38"/>
        <v/>
      </c>
      <c r="F577" s="12" t="str">
        <f t="shared" si="39"/>
        <v/>
      </c>
    </row>
    <row r="578" spans="1:6" x14ac:dyDescent="0.25">
      <c r="A578" s="13" t="str">
        <f>IFERROR(IF(A577+1&lt;Template!$L$16,A577+1,""),"")</f>
        <v/>
      </c>
      <c r="C578" s="12" t="str">
        <f t="shared" si="36"/>
        <v/>
      </c>
      <c r="D578" s="12" t="str">
        <f t="shared" si="37"/>
        <v/>
      </c>
      <c r="E578" s="12" t="str">
        <f t="shared" si="38"/>
        <v/>
      </c>
      <c r="F578" s="12" t="str">
        <f t="shared" si="39"/>
        <v/>
      </c>
    </row>
    <row r="579" spans="1:6" x14ac:dyDescent="0.25">
      <c r="A579" s="13" t="str">
        <f>IFERROR(IF(A578+1&lt;Template!$L$16,A578+1,""),"")</f>
        <v/>
      </c>
      <c r="C579" s="12" t="str">
        <f t="shared" si="36"/>
        <v/>
      </c>
      <c r="D579" s="12" t="str">
        <f t="shared" si="37"/>
        <v/>
      </c>
      <c r="E579" s="12" t="str">
        <f t="shared" si="38"/>
        <v/>
      </c>
      <c r="F579" s="12" t="str">
        <f t="shared" si="39"/>
        <v/>
      </c>
    </row>
    <row r="580" spans="1:6" x14ac:dyDescent="0.25">
      <c r="A580" s="13" t="str">
        <f>IFERROR(IF(A579+1&lt;Template!$L$16,A579+1,""),"")</f>
        <v/>
      </c>
      <c r="C580" s="12" t="str">
        <f t="shared" si="36"/>
        <v/>
      </c>
      <c r="D580" s="12" t="str">
        <f t="shared" si="37"/>
        <v/>
      </c>
      <c r="E580" s="12" t="str">
        <f t="shared" si="38"/>
        <v/>
      </c>
      <c r="F580" s="12" t="str">
        <f t="shared" si="39"/>
        <v/>
      </c>
    </row>
    <row r="581" spans="1:6" x14ac:dyDescent="0.25">
      <c r="A581" s="13" t="str">
        <f>IFERROR(IF(A580+1&lt;Template!$L$16,A580+1,""),"")</f>
        <v/>
      </c>
      <c r="C581" s="12" t="str">
        <f t="shared" si="36"/>
        <v/>
      </c>
      <c r="D581" s="12" t="str">
        <f t="shared" si="37"/>
        <v/>
      </c>
      <c r="E581" s="12" t="str">
        <f t="shared" si="38"/>
        <v/>
      </c>
      <c r="F581" s="12" t="str">
        <f t="shared" si="39"/>
        <v/>
      </c>
    </row>
    <row r="582" spans="1:6" x14ac:dyDescent="0.25">
      <c r="A582" s="13" t="str">
        <f>IFERROR(IF(A581+1&lt;Template!$L$16,A581+1,""),"")</f>
        <v/>
      </c>
      <c r="C582" s="12" t="str">
        <f t="shared" si="36"/>
        <v/>
      </c>
      <c r="D582" s="12" t="str">
        <f t="shared" si="37"/>
        <v/>
      </c>
      <c r="E582" s="12" t="str">
        <f t="shared" si="38"/>
        <v/>
      </c>
      <c r="F582" s="12" t="str">
        <f t="shared" si="39"/>
        <v/>
      </c>
    </row>
    <row r="583" spans="1:6" x14ac:dyDescent="0.25">
      <c r="A583" s="13" t="str">
        <f>IFERROR(IF(A582+1&lt;Template!$L$16,A582+1,""),"")</f>
        <v/>
      </c>
      <c r="C583" s="12" t="str">
        <f t="shared" si="36"/>
        <v/>
      </c>
      <c r="D583" s="12" t="str">
        <f t="shared" si="37"/>
        <v/>
      </c>
      <c r="E583" s="12" t="str">
        <f t="shared" si="38"/>
        <v/>
      </c>
      <c r="F583" s="12" t="str">
        <f t="shared" si="39"/>
        <v/>
      </c>
    </row>
    <row r="584" spans="1:6" x14ac:dyDescent="0.25">
      <c r="A584" s="13" t="str">
        <f>IFERROR(IF(A583+1&lt;Template!$L$16,A583+1,""),"")</f>
        <v/>
      </c>
      <c r="C584" s="12" t="str">
        <f t="shared" si="36"/>
        <v/>
      </c>
      <c r="D584" s="12" t="str">
        <f t="shared" si="37"/>
        <v/>
      </c>
      <c r="E584" s="12" t="str">
        <f t="shared" si="38"/>
        <v/>
      </c>
      <c r="F584" s="12" t="str">
        <f t="shared" si="39"/>
        <v/>
      </c>
    </row>
    <row r="585" spans="1:6" x14ac:dyDescent="0.25">
      <c r="A585" s="13" t="str">
        <f>IFERROR(IF(A584+1&lt;Template!$L$16,A584+1,""),"")</f>
        <v/>
      </c>
      <c r="C585" s="12" t="str">
        <f t="shared" si="36"/>
        <v/>
      </c>
      <c r="D585" s="12" t="str">
        <f t="shared" si="37"/>
        <v/>
      </c>
      <c r="E585" s="12" t="str">
        <f t="shared" si="38"/>
        <v/>
      </c>
      <c r="F585" s="12" t="str">
        <f t="shared" si="39"/>
        <v/>
      </c>
    </row>
    <row r="586" spans="1:6" x14ac:dyDescent="0.25">
      <c r="A586" s="13" t="str">
        <f>IFERROR(IF(A585+1&lt;Template!$L$16,A585+1,""),"")</f>
        <v/>
      </c>
      <c r="C586" s="12" t="str">
        <f t="shared" si="36"/>
        <v/>
      </c>
      <c r="D586" s="12" t="str">
        <f t="shared" si="37"/>
        <v/>
      </c>
      <c r="E586" s="12" t="str">
        <f t="shared" si="38"/>
        <v/>
      </c>
      <c r="F586" s="12" t="str">
        <f t="shared" si="39"/>
        <v/>
      </c>
    </row>
    <row r="587" spans="1:6" x14ac:dyDescent="0.25">
      <c r="A587" s="13" t="str">
        <f>IFERROR(IF(A586+1&lt;Template!$L$16,A586+1,""),"")</f>
        <v/>
      </c>
      <c r="C587" s="12" t="str">
        <f t="shared" si="36"/>
        <v/>
      </c>
      <c r="D587" s="12" t="str">
        <f t="shared" si="37"/>
        <v/>
      </c>
      <c r="E587" s="12" t="str">
        <f t="shared" si="38"/>
        <v/>
      </c>
      <c r="F587" s="12" t="str">
        <f t="shared" si="39"/>
        <v/>
      </c>
    </row>
    <row r="588" spans="1:6" x14ac:dyDescent="0.25">
      <c r="A588" s="13" t="str">
        <f>IFERROR(IF(A587+1&lt;Template!$L$16,A587+1,""),"")</f>
        <v/>
      </c>
      <c r="C588" s="12" t="str">
        <f t="shared" si="36"/>
        <v/>
      </c>
      <c r="D588" s="12" t="str">
        <f t="shared" si="37"/>
        <v/>
      </c>
      <c r="E588" s="12" t="str">
        <f t="shared" si="38"/>
        <v/>
      </c>
      <c r="F588" s="12" t="str">
        <f t="shared" si="39"/>
        <v/>
      </c>
    </row>
    <row r="589" spans="1:6" x14ac:dyDescent="0.25">
      <c r="A589" s="13" t="str">
        <f>IFERROR(IF(A588+1&lt;Template!$L$16,A588+1,""),"")</f>
        <v/>
      </c>
      <c r="C589" s="12" t="str">
        <f t="shared" si="36"/>
        <v/>
      </c>
      <c r="D589" s="12" t="str">
        <f t="shared" si="37"/>
        <v/>
      </c>
      <c r="E589" s="12" t="str">
        <f t="shared" si="38"/>
        <v/>
      </c>
      <c r="F589" s="12" t="str">
        <f t="shared" si="39"/>
        <v/>
      </c>
    </row>
    <row r="590" spans="1:6" x14ac:dyDescent="0.25">
      <c r="A590" s="13" t="str">
        <f>IFERROR(IF(A589+1&lt;Template!$L$16,A589+1,""),"")</f>
        <v/>
      </c>
      <c r="C590" s="12" t="str">
        <f t="shared" si="36"/>
        <v/>
      </c>
      <c r="D590" s="12" t="str">
        <f t="shared" si="37"/>
        <v/>
      </c>
      <c r="E590" s="12" t="str">
        <f t="shared" si="38"/>
        <v/>
      </c>
      <c r="F590" s="12" t="str">
        <f t="shared" si="39"/>
        <v/>
      </c>
    </row>
    <row r="591" spans="1:6" x14ac:dyDescent="0.25">
      <c r="A591" s="13" t="str">
        <f>IFERROR(IF(A590+1&lt;Template!$L$16,A590+1,""),"")</f>
        <v/>
      </c>
      <c r="C591" s="12" t="str">
        <f t="shared" si="36"/>
        <v/>
      </c>
      <c r="D591" s="12" t="str">
        <f t="shared" si="37"/>
        <v/>
      </c>
      <c r="E591" s="12" t="str">
        <f t="shared" si="38"/>
        <v/>
      </c>
      <c r="F591" s="12" t="str">
        <f t="shared" si="39"/>
        <v/>
      </c>
    </row>
    <row r="592" spans="1:6" x14ac:dyDescent="0.25">
      <c r="A592" s="13" t="str">
        <f>IFERROR(IF(A591+1&lt;Template!$L$16,A591+1,""),"")</f>
        <v/>
      </c>
      <c r="C592" s="12" t="str">
        <f t="shared" si="36"/>
        <v/>
      </c>
      <c r="D592" s="12" t="str">
        <f t="shared" si="37"/>
        <v/>
      </c>
      <c r="E592" s="12" t="str">
        <f t="shared" si="38"/>
        <v/>
      </c>
      <c r="F592" s="12" t="str">
        <f t="shared" si="39"/>
        <v/>
      </c>
    </row>
    <row r="593" spans="1:6" x14ac:dyDescent="0.25">
      <c r="A593" s="13" t="str">
        <f>IFERROR(IF(A592+1&lt;Template!$L$16,A592+1,""),"")</f>
        <v/>
      </c>
      <c r="C593" s="12" t="str">
        <f t="shared" si="36"/>
        <v/>
      </c>
      <c r="D593" s="12" t="str">
        <f t="shared" si="37"/>
        <v/>
      </c>
      <c r="E593" s="12" t="str">
        <f t="shared" si="38"/>
        <v/>
      </c>
      <c r="F593" s="12" t="str">
        <f t="shared" si="39"/>
        <v/>
      </c>
    </row>
    <row r="594" spans="1:6" x14ac:dyDescent="0.25">
      <c r="A594" s="13" t="str">
        <f>IFERROR(IF(A593+1&lt;Template!$L$16,A593+1,""),"")</f>
        <v/>
      </c>
      <c r="C594" s="12" t="str">
        <f t="shared" si="36"/>
        <v/>
      </c>
      <c r="D594" s="12" t="str">
        <f t="shared" si="37"/>
        <v/>
      </c>
      <c r="E594" s="12" t="str">
        <f t="shared" si="38"/>
        <v/>
      </c>
      <c r="F594" s="12" t="str">
        <f t="shared" si="39"/>
        <v/>
      </c>
    </row>
    <row r="595" spans="1:6" x14ac:dyDescent="0.25">
      <c r="A595" s="13" t="str">
        <f>IFERROR(IF(A594+1&lt;Template!$L$16,A594+1,""),"")</f>
        <v/>
      </c>
      <c r="C595" s="12" t="str">
        <f t="shared" si="36"/>
        <v/>
      </c>
      <c r="D595" s="12" t="str">
        <f t="shared" si="37"/>
        <v/>
      </c>
      <c r="E595" s="12" t="str">
        <f t="shared" si="38"/>
        <v/>
      </c>
      <c r="F595" s="12" t="str">
        <f t="shared" si="39"/>
        <v/>
      </c>
    </row>
    <row r="596" spans="1:6" x14ac:dyDescent="0.25">
      <c r="A596" s="13" t="str">
        <f>IFERROR(IF(A595+1&lt;Template!$L$16,A595+1,""),"")</f>
        <v/>
      </c>
      <c r="C596" s="12" t="str">
        <f t="shared" si="36"/>
        <v/>
      </c>
      <c r="D596" s="12" t="str">
        <f t="shared" si="37"/>
        <v/>
      </c>
      <c r="E596" s="12" t="str">
        <f t="shared" si="38"/>
        <v/>
      </c>
      <c r="F596" s="12" t="str">
        <f t="shared" si="39"/>
        <v/>
      </c>
    </row>
    <row r="597" spans="1:6" x14ac:dyDescent="0.25">
      <c r="A597" s="13" t="str">
        <f>IFERROR(IF(A596+1&lt;Template!$L$16,A596+1,""),"")</f>
        <v/>
      </c>
      <c r="C597" s="12" t="str">
        <f t="shared" si="36"/>
        <v/>
      </c>
      <c r="D597" s="12" t="str">
        <f t="shared" si="37"/>
        <v/>
      </c>
      <c r="E597" s="12" t="str">
        <f t="shared" si="38"/>
        <v/>
      </c>
      <c r="F597" s="12" t="str">
        <f t="shared" si="39"/>
        <v/>
      </c>
    </row>
    <row r="598" spans="1:6" x14ac:dyDescent="0.25">
      <c r="A598" s="13" t="str">
        <f>IFERROR(IF(A597+1&lt;Template!$L$16,A597+1,""),"")</f>
        <v/>
      </c>
      <c r="C598" s="12" t="str">
        <f t="shared" si="36"/>
        <v/>
      </c>
      <c r="D598" s="12" t="str">
        <f t="shared" si="37"/>
        <v/>
      </c>
      <c r="E598" s="12" t="str">
        <f t="shared" si="38"/>
        <v/>
      </c>
      <c r="F598" s="12" t="str">
        <f t="shared" si="39"/>
        <v/>
      </c>
    </row>
    <row r="599" spans="1:6" x14ac:dyDescent="0.25">
      <c r="A599" s="13" t="str">
        <f>IFERROR(IF(A598+1&lt;Template!$L$16,A598+1,""),"")</f>
        <v/>
      </c>
      <c r="C599" s="12" t="str">
        <f t="shared" si="36"/>
        <v/>
      </c>
      <c r="D599" s="12" t="str">
        <f t="shared" si="37"/>
        <v/>
      </c>
      <c r="E599" s="12" t="str">
        <f t="shared" si="38"/>
        <v/>
      </c>
      <c r="F599" s="12" t="str">
        <f t="shared" si="39"/>
        <v/>
      </c>
    </row>
    <row r="600" spans="1:6" x14ac:dyDescent="0.25">
      <c r="A600" s="13" t="str">
        <f>IFERROR(IF(A599+1&lt;Template!$L$16,A599+1,""),"")</f>
        <v/>
      </c>
      <c r="C600" s="12" t="str">
        <f t="shared" si="36"/>
        <v/>
      </c>
      <c r="D600" s="12" t="str">
        <f t="shared" si="37"/>
        <v/>
      </c>
      <c r="E600" s="12" t="str">
        <f t="shared" si="38"/>
        <v/>
      </c>
      <c r="F600" s="12" t="str">
        <f t="shared" si="39"/>
        <v/>
      </c>
    </row>
    <row r="601" spans="1:6" x14ac:dyDescent="0.25">
      <c r="A601" s="13" t="str">
        <f>IFERROR(IF(A600+1&lt;Template!$L$16,A600+1,""),"")</f>
        <v/>
      </c>
      <c r="C601" s="12" t="str">
        <f t="shared" si="36"/>
        <v/>
      </c>
      <c r="D601" s="12" t="str">
        <f t="shared" si="37"/>
        <v/>
      </c>
      <c r="E601" s="12" t="str">
        <f t="shared" si="38"/>
        <v/>
      </c>
      <c r="F601" s="12" t="str">
        <f t="shared" si="39"/>
        <v/>
      </c>
    </row>
    <row r="602" spans="1:6" x14ac:dyDescent="0.25">
      <c r="A602" s="13" t="str">
        <f>IFERROR(IF(A601+1&lt;Template!$L$16,A601+1,""),"")</f>
        <v/>
      </c>
      <c r="C602" s="12" t="str">
        <f t="shared" si="36"/>
        <v/>
      </c>
      <c r="D602" s="12" t="str">
        <f t="shared" si="37"/>
        <v/>
      </c>
      <c r="E602" s="12" t="str">
        <f t="shared" si="38"/>
        <v/>
      </c>
      <c r="F602" s="12" t="str">
        <f t="shared" si="39"/>
        <v/>
      </c>
    </row>
    <row r="603" spans="1:6" x14ac:dyDescent="0.25">
      <c r="A603" s="13" t="str">
        <f>IFERROR(IF(A602+1&lt;Template!$L$16,A602+1,""),"")</f>
        <v/>
      </c>
      <c r="C603" s="12" t="str">
        <f t="shared" si="36"/>
        <v/>
      </c>
      <c r="D603" s="12" t="str">
        <f t="shared" si="37"/>
        <v/>
      </c>
      <c r="E603" s="12" t="str">
        <f t="shared" si="38"/>
        <v/>
      </c>
      <c r="F603" s="12" t="str">
        <f t="shared" si="39"/>
        <v/>
      </c>
    </row>
    <row r="604" spans="1:6" x14ac:dyDescent="0.25">
      <c r="A604" s="13" t="str">
        <f>IFERROR(IF(A603+1&lt;Template!$L$16,A603+1,""),"")</f>
        <v/>
      </c>
      <c r="C604" s="12" t="str">
        <f t="shared" si="36"/>
        <v/>
      </c>
      <c r="D604" s="12" t="str">
        <f t="shared" si="37"/>
        <v/>
      </c>
      <c r="E604" s="12" t="str">
        <f t="shared" si="38"/>
        <v/>
      </c>
      <c r="F604" s="12" t="str">
        <f t="shared" si="39"/>
        <v/>
      </c>
    </row>
    <row r="605" spans="1:6" x14ac:dyDescent="0.25">
      <c r="A605" s="13" t="str">
        <f>IFERROR(IF(A604+1&lt;Template!$L$16,A604+1,""),"")</f>
        <v/>
      </c>
      <c r="C605" s="12" t="str">
        <f t="shared" si="36"/>
        <v/>
      </c>
      <c r="D605" s="12" t="str">
        <f t="shared" si="37"/>
        <v/>
      </c>
      <c r="E605" s="12" t="str">
        <f t="shared" si="38"/>
        <v/>
      </c>
      <c r="F605" s="12" t="str">
        <f t="shared" si="39"/>
        <v/>
      </c>
    </row>
    <row r="606" spans="1:6" x14ac:dyDescent="0.25">
      <c r="A606" s="13" t="str">
        <f>IFERROR(IF(A605+1&lt;Template!$L$16,A605+1,""),"")</f>
        <v/>
      </c>
      <c r="C606" s="12" t="str">
        <f t="shared" si="36"/>
        <v/>
      </c>
      <c r="D606" s="12" t="str">
        <f t="shared" si="37"/>
        <v/>
      </c>
      <c r="E606" s="12" t="str">
        <f t="shared" si="38"/>
        <v/>
      </c>
      <c r="F606" s="12" t="str">
        <f t="shared" si="39"/>
        <v/>
      </c>
    </row>
    <row r="607" spans="1:6" x14ac:dyDescent="0.25">
      <c r="A607" s="13" t="str">
        <f>IFERROR(IF(A606+1&lt;Template!$L$16,A606+1,""),"")</f>
        <v/>
      </c>
      <c r="C607" s="12" t="str">
        <f t="shared" si="36"/>
        <v/>
      </c>
      <c r="D607" s="12" t="str">
        <f t="shared" si="37"/>
        <v/>
      </c>
      <c r="E607" s="12" t="str">
        <f t="shared" si="38"/>
        <v/>
      </c>
      <c r="F607" s="12" t="str">
        <f t="shared" si="39"/>
        <v/>
      </c>
    </row>
    <row r="608" spans="1:6" x14ac:dyDescent="0.25">
      <c r="A608" s="13" t="str">
        <f>IFERROR(IF(A607+1&lt;Template!$L$16,A607+1,""),"")</f>
        <v/>
      </c>
      <c r="C608" s="12" t="str">
        <f t="shared" si="36"/>
        <v/>
      </c>
      <c r="D608" s="12" t="str">
        <f t="shared" si="37"/>
        <v/>
      </c>
      <c r="E608" s="12" t="str">
        <f t="shared" si="38"/>
        <v/>
      </c>
      <c r="F608" s="12" t="str">
        <f t="shared" si="39"/>
        <v/>
      </c>
    </row>
    <row r="609" spans="1:6" x14ac:dyDescent="0.25">
      <c r="A609" s="13" t="str">
        <f>IFERROR(IF(A608+1&lt;Template!$L$16,A608+1,""),"")</f>
        <v/>
      </c>
      <c r="C609" s="12" t="str">
        <f t="shared" si="36"/>
        <v/>
      </c>
      <c r="D609" s="12" t="str">
        <f t="shared" si="37"/>
        <v/>
      </c>
      <c r="E609" s="12" t="str">
        <f t="shared" si="38"/>
        <v/>
      </c>
      <c r="F609" s="12" t="str">
        <f t="shared" si="39"/>
        <v/>
      </c>
    </row>
    <row r="610" spans="1:6" x14ac:dyDescent="0.25">
      <c r="A610" s="13" t="str">
        <f>IFERROR(IF(A609+1&lt;Template!$L$16,A609+1,""),"")</f>
        <v/>
      </c>
      <c r="C610" s="12" t="str">
        <f t="shared" si="36"/>
        <v/>
      </c>
      <c r="D610" s="12" t="str">
        <f t="shared" si="37"/>
        <v/>
      </c>
      <c r="E610" s="12" t="str">
        <f t="shared" si="38"/>
        <v/>
      </c>
      <c r="F610" s="12" t="str">
        <f t="shared" si="39"/>
        <v/>
      </c>
    </row>
    <row r="611" spans="1:6" x14ac:dyDescent="0.25">
      <c r="A611" s="13" t="str">
        <f>IFERROR(IF(A610+1&lt;Template!$L$16,A610+1,""),"")</f>
        <v/>
      </c>
      <c r="C611" s="12" t="str">
        <f t="shared" si="36"/>
        <v/>
      </c>
      <c r="D611" s="12" t="str">
        <f t="shared" si="37"/>
        <v/>
      </c>
      <c r="E611" s="12" t="str">
        <f t="shared" si="38"/>
        <v/>
      </c>
      <c r="F611" s="12" t="str">
        <f t="shared" si="39"/>
        <v/>
      </c>
    </row>
    <row r="612" spans="1:6" x14ac:dyDescent="0.25">
      <c r="A612" s="13" t="str">
        <f>IFERROR(IF(A611+1&lt;Template!$L$16,A611+1,""),"")</f>
        <v/>
      </c>
      <c r="C612" s="12" t="str">
        <f t="shared" si="36"/>
        <v/>
      </c>
      <c r="D612" s="12" t="str">
        <f t="shared" si="37"/>
        <v/>
      </c>
      <c r="E612" s="12" t="str">
        <f t="shared" si="38"/>
        <v/>
      </c>
      <c r="F612" s="12" t="str">
        <f t="shared" si="39"/>
        <v/>
      </c>
    </row>
    <row r="613" spans="1:6" x14ac:dyDescent="0.25">
      <c r="A613" s="13" t="str">
        <f>IFERROR(IF(A612+1&lt;Template!$L$16,A612+1,""),"")</f>
        <v/>
      </c>
      <c r="C613" s="12" t="str">
        <f t="shared" si="36"/>
        <v/>
      </c>
      <c r="D613" s="12" t="str">
        <f t="shared" si="37"/>
        <v/>
      </c>
      <c r="E613" s="12" t="str">
        <f t="shared" si="38"/>
        <v/>
      </c>
      <c r="F613" s="12" t="str">
        <f t="shared" si="39"/>
        <v/>
      </c>
    </row>
    <row r="614" spans="1:6" x14ac:dyDescent="0.25">
      <c r="A614" s="13" t="str">
        <f>IFERROR(IF(A613+1&lt;Template!$L$16,A613+1,""),"")</f>
        <v/>
      </c>
      <c r="C614" s="12" t="str">
        <f t="shared" si="36"/>
        <v/>
      </c>
      <c r="D614" s="12" t="str">
        <f t="shared" si="37"/>
        <v/>
      </c>
      <c r="E614" s="12" t="str">
        <f t="shared" si="38"/>
        <v/>
      </c>
      <c r="F614" s="12" t="str">
        <f t="shared" si="39"/>
        <v/>
      </c>
    </row>
    <row r="615" spans="1:6" x14ac:dyDescent="0.25">
      <c r="A615" s="13" t="str">
        <f>IFERROR(IF(A614+1&lt;Template!$L$16,A614+1,""),"")</f>
        <v/>
      </c>
      <c r="C615" s="12" t="str">
        <f t="shared" si="36"/>
        <v/>
      </c>
      <c r="D615" s="12" t="str">
        <f t="shared" si="37"/>
        <v/>
      </c>
      <c r="E615" s="12" t="str">
        <f t="shared" si="38"/>
        <v/>
      </c>
      <c r="F615" s="12" t="str">
        <f t="shared" si="39"/>
        <v/>
      </c>
    </row>
    <row r="616" spans="1:6" x14ac:dyDescent="0.25">
      <c r="A616" s="13" t="str">
        <f>IFERROR(IF(A615+1&lt;Template!$L$16,A615+1,""),"")</f>
        <v/>
      </c>
      <c r="C616" s="12" t="str">
        <f t="shared" si="36"/>
        <v/>
      </c>
      <c r="D616" s="12" t="str">
        <f t="shared" si="37"/>
        <v/>
      </c>
      <c r="E616" s="12" t="str">
        <f t="shared" si="38"/>
        <v/>
      </c>
      <c r="F616" s="12" t="str">
        <f t="shared" si="39"/>
        <v/>
      </c>
    </row>
    <row r="617" spans="1:6" x14ac:dyDescent="0.25">
      <c r="A617" s="13" t="str">
        <f>IFERROR(IF(A616+1&lt;Template!$L$16,A616+1,""),"")</f>
        <v/>
      </c>
      <c r="C617" s="12" t="str">
        <f t="shared" si="36"/>
        <v/>
      </c>
      <c r="D617" s="12" t="str">
        <f t="shared" si="37"/>
        <v/>
      </c>
      <c r="E617" s="12" t="str">
        <f t="shared" si="38"/>
        <v/>
      </c>
      <c r="F617" s="12" t="str">
        <f t="shared" si="39"/>
        <v/>
      </c>
    </row>
    <row r="618" spans="1:6" x14ac:dyDescent="0.25">
      <c r="A618" s="13" t="str">
        <f>IFERROR(IF(A617+1&lt;Template!$L$16,A617+1,""),"")</f>
        <v/>
      </c>
      <c r="C618" s="12" t="str">
        <f t="shared" si="36"/>
        <v/>
      </c>
      <c r="D618" s="12" t="str">
        <f t="shared" si="37"/>
        <v/>
      </c>
      <c r="E618" s="12" t="str">
        <f t="shared" si="38"/>
        <v/>
      </c>
      <c r="F618" s="12" t="str">
        <f t="shared" si="39"/>
        <v/>
      </c>
    </row>
    <row r="619" spans="1:6" x14ac:dyDescent="0.25">
      <c r="A619" s="13" t="str">
        <f>IFERROR(IF(A618+1&lt;Template!$L$16,A618+1,""),"")</f>
        <v/>
      </c>
      <c r="C619" s="12" t="str">
        <f t="shared" si="36"/>
        <v/>
      </c>
      <c r="D619" s="12" t="str">
        <f t="shared" si="37"/>
        <v/>
      </c>
      <c r="E619" s="12" t="str">
        <f t="shared" si="38"/>
        <v/>
      </c>
      <c r="F619" s="12" t="str">
        <f t="shared" si="39"/>
        <v/>
      </c>
    </row>
    <row r="620" spans="1:6" x14ac:dyDescent="0.25">
      <c r="A620" s="13" t="str">
        <f>IFERROR(IF(A619+1&lt;Template!$L$16,A619+1,""),"")</f>
        <v/>
      </c>
      <c r="C620" s="12" t="str">
        <f t="shared" si="36"/>
        <v/>
      </c>
      <c r="D620" s="12" t="str">
        <f t="shared" si="37"/>
        <v/>
      </c>
      <c r="E620" s="12" t="str">
        <f t="shared" si="38"/>
        <v/>
      </c>
      <c r="F620" s="12" t="str">
        <f t="shared" si="39"/>
        <v/>
      </c>
    </row>
    <row r="621" spans="1:6" x14ac:dyDescent="0.25">
      <c r="A621" s="13" t="str">
        <f>IFERROR(IF(A620+1&lt;Template!$L$16,A620+1,""),"")</f>
        <v/>
      </c>
      <c r="C621" s="12" t="str">
        <f t="shared" si="36"/>
        <v/>
      </c>
      <c r="D621" s="12" t="str">
        <f t="shared" si="37"/>
        <v/>
      </c>
      <c r="E621" s="12" t="str">
        <f t="shared" si="38"/>
        <v/>
      </c>
      <c r="F621" s="12" t="str">
        <f t="shared" si="39"/>
        <v/>
      </c>
    </row>
    <row r="622" spans="1:6" x14ac:dyDescent="0.25">
      <c r="A622" s="13" t="str">
        <f>IFERROR(IF(A621+1&lt;Template!$L$16,A621+1,""),"")</f>
        <v/>
      </c>
      <c r="C622" s="12" t="str">
        <f t="shared" si="36"/>
        <v/>
      </c>
      <c r="D622" s="12" t="str">
        <f t="shared" si="37"/>
        <v/>
      </c>
      <c r="E622" s="12" t="str">
        <f t="shared" si="38"/>
        <v/>
      </c>
      <c r="F622" s="12" t="str">
        <f t="shared" si="39"/>
        <v/>
      </c>
    </row>
    <row r="623" spans="1:6" x14ac:dyDescent="0.25">
      <c r="A623" s="13" t="str">
        <f>IFERROR(IF(A622+1&lt;Template!$L$16,A622+1,""),"")</f>
        <v/>
      </c>
      <c r="C623" s="12" t="str">
        <f t="shared" si="36"/>
        <v/>
      </c>
      <c r="D623" s="12" t="str">
        <f t="shared" si="37"/>
        <v/>
      </c>
      <c r="E623" s="12" t="str">
        <f t="shared" si="38"/>
        <v/>
      </c>
      <c r="F623" s="12" t="str">
        <f t="shared" si="39"/>
        <v/>
      </c>
    </row>
    <row r="624" spans="1:6" x14ac:dyDescent="0.25">
      <c r="A624" s="13" t="str">
        <f>IFERROR(IF(A623+1&lt;Template!$L$16,A623+1,""),"")</f>
        <v/>
      </c>
      <c r="C624" s="12" t="str">
        <f t="shared" si="36"/>
        <v/>
      </c>
      <c r="D624" s="12" t="str">
        <f t="shared" si="37"/>
        <v/>
      </c>
      <c r="E624" s="12" t="str">
        <f t="shared" si="38"/>
        <v/>
      </c>
      <c r="F624" s="12" t="str">
        <f t="shared" si="39"/>
        <v/>
      </c>
    </row>
    <row r="625" spans="1:6" x14ac:dyDescent="0.25">
      <c r="A625" s="13" t="str">
        <f>IFERROR(IF(A624+1&lt;Template!$L$16,A624+1,""),"")</f>
        <v/>
      </c>
      <c r="C625" s="12" t="str">
        <f t="shared" si="36"/>
        <v/>
      </c>
      <c r="D625" s="12" t="str">
        <f t="shared" si="37"/>
        <v/>
      </c>
      <c r="E625" s="12" t="str">
        <f t="shared" si="38"/>
        <v/>
      </c>
      <c r="F625" s="12" t="str">
        <f t="shared" si="39"/>
        <v/>
      </c>
    </row>
    <row r="626" spans="1:6" x14ac:dyDescent="0.25">
      <c r="A626" s="13" t="str">
        <f>IFERROR(IF(A625+1&lt;Template!$L$16,A625+1,""),"")</f>
        <v/>
      </c>
      <c r="C626" s="12" t="str">
        <f t="shared" si="36"/>
        <v/>
      </c>
      <c r="D626" s="12" t="str">
        <f t="shared" si="37"/>
        <v/>
      </c>
      <c r="E626" s="12" t="str">
        <f t="shared" si="38"/>
        <v/>
      </c>
      <c r="F626" s="12" t="str">
        <f t="shared" si="39"/>
        <v/>
      </c>
    </row>
    <row r="627" spans="1:6" x14ac:dyDescent="0.25">
      <c r="A627" s="13" t="str">
        <f>IFERROR(IF(A626+1&lt;Template!$L$16,A626+1,""),"")</f>
        <v/>
      </c>
      <c r="C627" s="12" t="str">
        <f t="shared" si="36"/>
        <v/>
      </c>
      <c r="D627" s="12" t="str">
        <f t="shared" si="37"/>
        <v/>
      </c>
      <c r="E627" s="12" t="str">
        <f t="shared" si="38"/>
        <v/>
      </c>
      <c r="F627" s="12" t="str">
        <f t="shared" si="39"/>
        <v/>
      </c>
    </row>
    <row r="628" spans="1:6" x14ac:dyDescent="0.25">
      <c r="A628" s="13" t="str">
        <f>IFERROR(IF(A627+1&lt;Template!$L$16,A627+1,""),"")</f>
        <v/>
      </c>
      <c r="C628" s="12" t="str">
        <f t="shared" si="36"/>
        <v/>
      </c>
      <c r="D628" s="12" t="str">
        <f t="shared" si="37"/>
        <v/>
      </c>
      <c r="E628" s="12" t="str">
        <f t="shared" si="38"/>
        <v/>
      </c>
      <c r="F628" s="12" t="str">
        <f t="shared" si="39"/>
        <v/>
      </c>
    </row>
    <row r="629" spans="1:6" x14ac:dyDescent="0.25">
      <c r="A629" s="13" t="str">
        <f>IFERROR(IF(A628+1&lt;Template!$L$16,A628+1,""),"")</f>
        <v/>
      </c>
      <c r="C629" s="12" t="str">
        <f t="shared" ref="C629:C692" si="40">IF(A629="","",IF(F629=1,"",IF(WEEKDAY(A629,2)&lt;6,1,"")))</f>
        <v/>
      </c>
      <c r="D629" s="12" t="str">
        <f t="shared" ref="D629:D692" si="41">IF(A629="","",IF(F629=1,"",IF(WEEKDAY(A629,2)=6,1,"")))</f>
        <v/>
      </c>
      <c r="E629" s="12" t="str">
        <f t="shared" ref="E629:E692" si="42">IF(A629="","",IF(F629=1,"",IF(WEEKDAY(A629,2)=7,1,"")))</f>
        <v/>
      </c>
      <c r="F629" s="12" t="str">
        <f t="shared" ref="F629:F692" si="43">IF(A629="","",IF(IFERROR(VLOOKUP($A629,$L$4:$L$63,1,0),"")=A629,1,""))</f>
        <v/>
      </c>
    </row>
    <row r="630" spans="1:6" x14ac:dyDescent="0.25">
      <c r="A630" s="13" t="str">
        <f>IFERROR(IF(A629+1&lt;Template!$L$16,A629+1,""),"")</f>
        <v/>
      </c>
      <c r="C630" s="12" t="str">
        <f t="shared" si="40"/>
        <v/>
      </c>
      <c r="D630" s="12" t="str">
        <f t="shared" si="41"/>
        <v/>
      </c>
      <c r="E630" s="12" t="str">
        <f t="shared" si="42"/>
        <v/>
      </c>
      <c r="F630" s="12" t="str">
        <f t="shared" si="43"/>
        <v/>
      </c>
    </row>
    <row r="631" spans="1:6" x14ac:dyDescent="0.25">
      <c r="A631" s="13" t="str">
        <f>IFERROR(IF(A630+1&lt;Template!$L$16,A630+1,""),"")</f>
        <v/>
      </c>
      <c r="C631" s="12" t="str">
        <f t="shared" si="40"/>
        <v/>
      </c>
      <c r="D631" s="12" t="str">
        <f t="shared" si="41"/>
        <v/>
      </c>
      <c r="E631" s="12" t="str">
        <f t="shared" si="42"/>
        <v/>
      </c>
      <c r="F631" s="12" t="str">
        <f t="shared" si="43"/>
        <v/>
      </c>
    </row>
    <row r="632" spans="1:6" x14ac:dyDescent="0.25">
      <c r="A632" s="13" t="str">
        <f>IFERROR(IF(A631+1&lt;Template!$L$16,A631+1,""),"")</f>
        <v/>
      </c>
      <c r="C632" s="12" t="str">
        <f t="shared" si="40"/>
        <v/>
      </c>
      <c r="D632" s="12" t="str">
        <f t="shared" si="41"/>
        <v/>
      </c>
      <c r="E632" s="12" t="str">
        <f t="shared" si="42"/>
        <v/>
      </c>
      <c r="F632" s="12" t="str">
        <f t="shared" si="43"/>
        <v/>
      </c>
    </row>
    <row r="633" spans="1:6" x14ac:dyDescent="0.25">
      <c r="A633" s="13" t="str">
        <f>IFERROR(IF(A632+1&lt;Template!$L$16,A632+1,""),"")</f>
        <v/>
      </c>
      <c r="C633" s="12" t="str">
        <f t="shared" si="40"/>
        <v/>
      </c>
      <c r="D633" s="12" t="str">
        <f t="shared" si="41"/>
        <v/>
      </c>
      <c r="E633" s="12" t="str">
        <f t="shared" si="42"/>
        <v/>
      </c>
      <c r="F633" s="12" t="str">
        <f t="shared" si="43"/>
        <v/>
      </c>
    </row>
    <row r="634" spans="1:6" x14ac:dyDescent="0.25">
      <c r="A634" s="13" t="str">
        <f>IFERROR(IF(A633+1&lt;Template!$L$16,A633+1,""),"")</f>
        <v/>
      </c>
      <c r="C634" s="12" t="str">
        <f t="shared" si="40"/>
        <v/>
      </c>
      <c r="D634" s="12" t="str">
        <f t="shared" si="41"/>
        <v/>
      </c>
      <c r="E634" s="12" t="str">
        <f t="shared" si="42"/>
        <v/>
      </c>
      <c r="F634" s="12" t="str">
        <f t="shared" si="43"/>
        <v/>
      </c>
    </row>
    <row r="635" spans="1:6" x14ac:dyDescent="0.25">
      <c r="A635" s="13" t="str">
        <f>IFERROR(IF(A634+1&lt;Template!$L$16,A634+1,""),"")</f>
        <v/>
      </c>
      <c r="C635" s="12" t="str">
        <f t="shared" si="40"/>
        <v/>
      </c>
      <c r="D635" s="12" t="str">
        <f t="shared" si="41"/>
        <v/>
      </c>
      <c r="E635" s="12" t="str">
        <f t="shared" si="42"/>
        <v/>
      </c>
      <c r="F635" s="12" t="str">
        <f t="shared" si="43"/>
        <v/>
      </c>
    </row>
    <row r="636" spans="1:6" x14ac:dyDescent="0.25">
      <c r="A636" s="13" t="str">
        <f>IFERROR(IF(A635+1&lt;Template!$L$16,A635+1,""),"")</f>
        <v/>
      </c>
      <c r="C636" s="12" t="str">
        <f t="shared" si="40"/>
        <v/>
      </c>
      <c r="D636" s="12" t="str">
        <f t="shared" si="41"/>
        <v/>
      </c>
      <c r="E636" s="12" t="str">
        <f t="shared" si="42"/>
        <v/>
      </c>
      <c r="F636" s="12" t="str">
        <f t="shared" si="43"/>
        <v/>
      </c>
    </row>
    <row r="637" spans="1:6" x14ac:dyDescent="0.25">
      <c r="A637" s="13" t="str">
        <f>IFERROR(IF(A636+1&lt;Template!$L$16,A636+1,""),"")</f>
        <v/>
      </c>
      <c r="C637" s="12" t="str">
        <f t="shared" si="40"/>
        <v/>
      </c>
      <c r="D637" s="12" t="str">
        <f t="shared" si="41"/>
        <v/>
      </c>
      <c r="E637" s="12" t="str">
        <f t="shared" si="42"/>
        <v/>
      </c>
      <c r="F637" s="12" t="str">
        <f t="shared" si="43"/>
        <v/>
      </c>
    </row>
    <row r="638" spans="1:6" x14ac:dyDescent="0.25">
      <c r="A638" s="13" t="str">
        <f>IFERROR(IF(A637+1&lt;Template!$L$16,A637+1,""),"")</f>
        <v/>
      </c>
      <c r="C638" s="12" t="str">
        <f t="shared" si="40"/>
        <v/>
      </c>
      <c r="D638" s="12" t="str">
        <f t="shared" si="41"/>
        <v/>
      </c>
      <c r="E638" s="12" t="str">
        <f t="shared" si="42"/>
        <v/>
      </c>
      <c r="F638" s="12" t="str">
        <f t="shared" si="43"/>
        <v/>
      </c>
    </row>
    <row r="639" spans="1:6" x14ac:dyDescent="0.25">
      <c r="A639" s="13" t="str">
        <f>IFERROR(IF(A638+1&lt;Template!$L$16,A638+1,""),"")</f>
        <v/>
      </c>
      <c r="C639" s="12" t="str">
        <f t="shared" si="40"/>
        <v/>
      </c>
      <c r="D639" s="12" t="str">
        <f t="shared" si="41"/>
        <v/>
      </c>
      <c r="E639" s="12" t="str">
        <f t="shared" si="42"/>
        <v/>
      </c>
      <c r="F639" s="12" t="str">
        <f t="shared" si="43"/>
        <v/>
      </c>
    </row>
    <row r="640" spans="1:6" x14ac:dyDescent="0.25">
      <c r="A640" s="13" t="str">
        <f>IFERROR(IF(A639+1&lt;Template!$L$16,A639+1,""),"")</f>
        <v/>
      </c>
      <c r="C640" s="12" t="str">
        <f t="shared" si="40"/>
        <v/>
      </c>
      <c r="D640" s="12" t="str">
        <f t="shared" si="41"/>
        <v/>
      </c>
      <c r="E640" s="12" t="str">
        <f t="shared" si="42"/>
        <v/>
      </c>
      <c r="F640" s="12" t="str">
        <f t="shared" si="43"/>
        <v/>
      </c>
    </row>
    <row r="641" spans="1:6" x14ac:dyDescent="0.25">
      <c r="A641" s="13" t="str">
        <f>IFERROR(IF(A640+1&lt;Template!$L$16,A640+1,""),"")</f>
        <v/>
      </c>
      <c r="C641" s="12" t="str">
        <f t="shared" si="40"/>
        <v/>
      </c>
      <c r="D641" s="12" t="str">
        <f t="shared" si="41"/>
        <v/>
      </c>
      <c r="E641" s="12" t="str">
        <f t="shared" si="42"/>
        <v/>
      </c>
      <c r="F641" s="12" t="str">
        <f t="shared" si="43"/>
        <v/>
      </c>
    </row>
    <row r="642" spans="1:6" x14ac:dyDescent="0.25">
      <c r="A642" s="13" t="str">
        <f>IFERROR(IF(A641+1&lt;Template!$L$16,A641+1,""),"")</f>
        <v/>
      </c>
      <c r="C642" s="12" t="str">
        <f t="shared" si="40"/>
        <v/>
      </c>
      <c r="D642" s="12" t="str">
        <f t="shared" si="41"/>
        <v/>
      </c>
      <c r="E642" s="12" t="str">
        <f t="shared" si="42"/>
        <v/>
      </c>
      <c r="F642" s="12" t="str">
        <f t="shared" si="43"/>
        <v/>
      </c>
    </row>
    <row r="643" spans="1:6" x14ac:dyDescent="0.25">
      <c r="A643" s="13" t="str">
        <f>IFERROR(IF(A642+1&lt;Template!$L$16,A642+1,""),"")</f>
        <v/>
      </c>
      <c r="C643" s="12" t="str">
        <f t="shared" si="40"/>
        <v/>
      </c>
      <c r="D643" s="12" t="str">
        <f t="shared" si="41"/>
        <v/>
      </c>
      <c r="E643" s="12" t="str">
        <f t="shared" si="42"/>
        <v/>
      </c>
      <c r="F643" s="12" t="str">
        <f t="shared" si="43"/>
        <v/>
      </c>
    </row>
    <row r="644" spans="1:6" x14ac:dyDescent="0.25">
      <c r="A644" s="13" t="str">
        <f>IFERROR(IF(A643+1&lt;Template!$L$16,A643+1,""),"")</f>
        <v/>
      </c>
      <c r="C644" s="12" t="str">
        <f t="shared" si="40"/>
        <v/>
      </c>
      <c r="D644" s="12" t="str">
        <f t="shared" si="41"/>
        <v/>
      </c>
      <c r="E644" s="12" t="str">
        <f t="shared" si="42"/>
        <v/>
      </c>
      <c r="F644" s="12" t="str">
        <f t="shared" si="43"/>
        <v/>
      </c>
    </row>
    <row r="645" spans="1:6" x14ac:dyDescent="0.25">
      <c r="A645" s="13" t="str">
        <f>IFERROR(IF(A644+1&lt;Template!$L$16,A644+1,""),"")</f>
        <v/>
      </c>
      <c r="C645" s="12" t="str">
        <f t="shared" si="40"/>
        <v/>
      </c>
      <c r="D645" s="12" t="str">
        <f t="shared" si="41"/>
        <v/>
      </c>
      <c r="E645" s="12" t="str">
        <f t="shared" si="42"/>
        <v/>
      </c>
      <c r="F645" s="12" t="str">
        <f t="shared" si="43"/>
        <v/>
      </c>
    </row>
    <row r="646" spans="1:6" x14ac:dyDescent="0.25">
      <c r="A646" s="13" t="str">
        <f>IFERROR(IF(A645+1&lt;Template!$L$16,A645+1,""),"")</f>
        <v/>
      </c>
      <c r="C646" s="12" t="str">
        <f t="shared" si="40"/>
        <v/>
      </c>
      <c r="D646" s="12" t="str">
        <f t="shared" si="41"/>
        <v/>
      </c>
      <c r="E646" s="12" t="str">
        <f t="shared" si="42"/>
        <v/>
      </c>
      <c r="F646" s="12" t="str">
        <f t="shared" si="43"/>
        <v/>
      </c>
    </row>
    <row r="647" spans="1:6" x14ac:dyDescent="0.25">
      <c r="A647" s="13" t="str">
        <f>IFERROR(IF(A646+1&lt;Template!$L$16,A646+1,""),"")</f>
        <v/>
      </c>
      <c r="C647" s="12" t="str">
        <f t="shared" si="40"/>
        <v/>
      </c>
      <c r="D647" s="12" t="str">
        <f t="shared" si="41"/>
        <v/>
      </c>
      <c r="E647" s="12" t="str">
        <f t="shared" si="42"/>
        <v/>
      </c>
      <c r="F647" s="12" t="str">
        <f t="shared" si="43"/>
        <v/>
      </c>
    </row>
    <row r="648" spans="1:6" x14ac:dyDescent="0.25">
      <c r="A648" s="13" t="str">
        <f>IFERROR(IF(A647+1&lt;Template!$L$16,A647+1,""),"")</f>
        <v/>
      </c>
      <c r="C648" s="12" t="str">
        <f t="shared" si="40"/>
        <v/>
      </c>
      <c r="D648" s="12" t="str">
        <f t="shared" si="41"/>
        <v/>
      </c>
      <c r="E648" s="12" t="str">
        <f t="shared" si="42"/>
        <v/>
      </c>
      <c r="F648" s="12" t="str">
        <f t="shared" si="43"/>
        <v/>
      </c>
    </row>
    <row r="649" spans="1:6" x14ac:dyDescent="0.25">
      <c r="A649" s="13" t="str">
        <f>IFERROR(IF(A648+1&lt;Template!$L$16,A648+1,""),"")</f>
        <v/>
      </c>
      <c r="C649" s="12" t="str">
        <f t="shared" si="40"/>
        <v/>
      </c>
      <c r="D649" s="12" t="str">
        <f t="shared" si="41"/>
        <v/>
      </c>
      <c r="E649" s="12" t="str">
        <f t="shared" si="42"/>
        <v/>
      </c>
      <c r="F649" s="12" t="str">
        <f t="shared" si="43"/>
        <v/>
      </c>
    </row>
    <row r="650" spans="1:6" x14ac:dyDescent="0.25">
      <c r="A650" s="13" t="str">
        <f>IFERROR(IF(A649+1&lt;Template!$L$16,A649+1,""),"")</f>
        <v/>
      </c>
      <c r="C650" s="12" t="str">
        <f t="shared" si="40"/>
        <v/>
      </c>
      <c r="D650" s="12" t="str">
        <f t="shared" si="41"/>
        <v/>
      </c>
      <c r="E650" s="12" t="str">
        <f t="shared" si="42"/>
        <v/>
      </c>
      <c r="F650" s="12" t="str">
        <f t="shared" si="43"/>
        <v/>
      </c>
    </row>
    <row r="651" spans="1:6" x14ac:dyDescent="0.25">
      <c r="A651" s="13" t="str">
        <f>IFERROR(IF(A650+1&lt;Template!$L$16,A650+1,""),"")</f>
        <v/>
      </c>
      <c r="C651" s="12" t="str">
        <f t="shared" si="40"/>
        <v/>
      </c>
      <c r="D651" s="12" t="str">
        <f t="shared" si="41"/>
        <v/>
      </c>
      <c r="E651" s="12" t="str">
        <f t="shared" si="42"/>
        <v/>
      </c>
      <c r="F651" s="12" t="str">
        <f t="shared" si="43"/>
        <v/>
      </c>
    </row>
    <row r="652" spans="1:6" x14ac:dyDescent="0.25">
      <c r="A652" s="13" t="str">
        <f>IFERROR(IF(A651+1&lt;Template!$L$16,A651+1,""),"")</f>
        <v/>
      </c>
      <c r="C652" s="12" t="str">
        <f t="shared" si="40"/>
        <v/>
      </c>
      <c r="D652" s="12" t="str">
        <f t="shared" si="41"/>
        <v/>
      </c>
      <c r="E652" s="12" t="str">
        <f t="shared" si="42"/>
        <v/>
      </c>
      <c r="F652" s="12" t="str">
        <f t="shared" si="43"/>
        <v/>
      </c>
    </row>
    <row r="653" spans="1:6" x14ac:dyDescent="0.25">
      <c r="A653" s="13" t="str">
        <f>IFERROR(IF(A652+1&lt;Template!$L$16,A652+1,""),"")</f>
        <v/>
      </c>
      <c r="C653" s="12" t="str">
        <f t="shared" si="40"/>
        <v/>
      </c>
      <c r="D653" s="12" t="str">
        <f t="shared" si="41"/>
        <v/>
      </c>
      <c r="E653" s="12" t="str">
        <f t="shared" si="42"/>
        <v/>
      </c>
      <c r="F653" s="12" t="str">
        <f t="shared" si="43"/>
        <v/>
      </c>
    </row>
    <row r="654" spans="1:6" x14ac:dyDescent="0.25">
      <c r="A654" s="13" t="str">
        <f>IFERROR(IF(A653+1&lt;Template!$L$16,A653+1,""),"")</f>
        <v/>
      </c>
      <c r="C654" s="12" t="str">
        <f t="shared" si="40"/>
        <v/>
      </c>
      <c r="D654" s="12" t="str">
        <f t="shared" si="41"/>
        <v/>
      </c>
      <c r="E654" s="12" t="str">
        <f t="shared" si="42"/>
        <v/>
      </c>
      <c r="F654" s="12" t="str">
        <f t="shared" si="43"/>
        <v/>
      </c>
    </row>
    <row r="655" spans="1:6" x14ac:dyDescent="0.25">
      <c r="A655" s="13" t="str">
        <f>IFERROR(IF(A654+1&lt;Template!$L$16,A654+1,""),"")</f>
        <v/>
      </c>
      <c r="C655" s="12" t="str">
        <f t="shared" si="40"/>
        <v/>
      </c>
      <c r="D655" s="12" t="str">
        <f t="shared" si="41"/>
        <v/>
      </c>
      <c r="E655" s="12" t="str">
        <f t="shared" si="42"/>
        <v/>
      </c>
      <c r="F655" s="12" t="str">
        <f t="shared" si="43"/>
        <v/>
      </c>
    </row>
    <row r="656" spans="1:6" x14ac:dyDescent="0.25">
      <c r="A656" s="13" t="str">
        <f>IFERROR(IF(A655+1&lt;Template!$L$16,A655+1,""),"")</f>
        <v/>
      </c>
      <c r="C656" s="12" t="str">
        <f t="shared" si="40"/>
        <v/>
      </c>
      <c r="D656" s="12" t="str">
        <f t="shared" si="41"/>
        <v/>
      </c>
      <c r="E656" s="12" t="str">
        <f t="shared" si="42"/>
        <v/>
      </c>
      <c r="F656" s="12" t="str">
        <f t="shared" si="43"/>
        <v/>
      </c>
    </row>
    <row r="657" spans="1:6" x14ac:dyDescent="0.25">
      <c r="A657" s="13" t="str">
        <f>IFERROR(IF(A656+1&lt;Template!$L$16,A656+1,""),"")</f>
        <v/>
      </c>
      <c r="C657" s="12" t="str">
        <f t="shared" si="40"/>
        <v/>
      </c>
      <c r="D657" s="12" t="str">
        <f t="shared" si="41"/>
        <v/>
      </c>
      <c r="E657" s="12" t="str">
        <f t="shared" si="42"/>
        <v/>
      </c>
      <c r="F657" s="12" t="str">
        <f t="shared" si="43"/>
        <v/>
      </c>
    </row>
    <row r="658" spans="1:6" x14ac:dyDescent="0.25">
      <c r="A658" s="13" t="str">
        <f>IFERROR(IF(A657+1&lt;Template!$L$16,A657+1,""),"")</f>
        <v/>
      </c>
      <c r="C658" s="12" t="str">
        <f t="shared" si="40"/>
        <v/>
      </c>
      <c r="D658" s="12" t="str">
        <f t="shared" si="41"/>
        <v/>
      </c>
      <c r="E658" s="12" t="str">
        <f t="shared" si="42"/>
        <v/>
      </c>
      <c r="F658" s="12" t="str">
        <f t="shared" si="43"/>
        <v/>
      </c>
    </row>
    <row r="659" spans="1:6" x14ac:dyDescent="0.25">
      <c r="A659" s="13" t="str">
        <f>IFERROR(IF(A658+1&lt;Template!$L$16,A658+1,""),"")</f>
        <v/>
      </c>
      <c r="C659" s="12" t="str">
        <f t="shared" si="40"/>
        <v/>
      </c>
      <c r="D659" s="12" t="str">
        <f t="shared" si="41"/>
        <v/>
      </c>
      <c r="E659" s="12" t="str">
        <f t="shared" si="42"/>
        <v/>
      </c>
      <c r="F659" s="12" t="str">
        <f t="shared" si="43"/>
        <v/>
      </c>
    </row>
    <row r="660" spans="1:6" x14ac:dyDescent="0.25">
      <c r="A660" s="13" t="str">
        <f>IFERROR(IF(A659+1&lt;Template!$L$16,A659+1,""),"")</f>
        <v/>
      </c>
      <c r="C660" s="12" t="str">
        <f t="shared" si="40"/>
        <v/>
      </c>
      <c r="D660" s="12" t="str">
        <f t="shared" si="41"/>
        <v/>
      </c>
      <c r="E660" s="12" t="str">
        <f t="shared" si="42"/>
        <v/>
      </c>
      <c r="F660" s="12" t="str">
        <f t="shared" si="43"/>
        <v/>
      </c>
    </row>
    <row r="661" spans="1:6" x14ac:dyDescent="0.25">
      <c r="A661" s="13" t="str">
        <f>IFERROR(IF(A660+1&lt;Template!$L$16,A660+1,""),"")</f>
        <v/>
      </c>
      <c r="C661" s="12" t="str">
        <f t="shared" si="40"/>
        <v/>
      </c>
      <c r="D661" s="12" t="str">
        <f t="shared" si="41"/>
        <v/>
      </c>
      <c r="E661" s="12" t="str">
        <f t="shared" si="42"/>
        <v/>
      </c>
      <c r="F661" s="12" t="str">
        <f t="shared" si="43"/>
        <v/>
      </c>
    </row>
    <row r="662" spans="1:6" x14ac:dyDescent="0.25">
      <c r="A662" s="13" t="str">
        <f>IFERROR(IF(A661+1&lt;Template!$L$16,A661+1,""),"")</f>
        <v/>
      </c>
      <c r="C662" s="12" t="str">
        <f t="shared" si="40"/>
        <v/>
      </c>
      <c r="D662" s="12" t="str">
        <f t="shared" si="41"/>
        <v/>
      </c>
      <c r="E662" s="12" t="str">
        <f t="shared" si="42"/>
        <v/>
      </c>
      <c r="F662" s="12" t="str">
        <f t="shared" si="43"/>
        <v/>
      </c>
    </row>
    <row r="663" spans="1:6" x14ac:dyDescent="0.25">
      <c r="A663" s="13" t="str">
        <f>IFERROR(IF(A662+1&lt;Template!$L$16,A662+1,""),"")</f>
        <v/>
      </c>
      <c r="C663" s="12" t="str">
        <f t="shared" si="40"/>
        <v/>
      </c>
      <c r="D663" s="12" t="str">
        <f t="shared" si="41"/>
        <v/>
      </c>
      <c r="E663" s="12" t="str">
        <f t="shared" si="42"/>
        <v/>
      </c>
      <c r="F663" s="12" t="str">
        <f t="shared" si="43"/>
        <v/>
      </c>
    </row>
    <row r="664" spans="1:6" x14ac:dyDescent="0.25">
      <c r="A664" s="13" t="str">
        <f>IFERROR(IF(A663+1&lt;Template!$L$16,A663+1,""),"")</f>
        <v/>
      </c>
      <c r="C664" s="12" t="str">
        <f t="shared" si="40"/>
        <v/>
      </c>
      <c r="D664" s="12" t="str">
        <f t="shared" si="41"/>
        <v/>
      </c>
      <c r="E664" s="12" t="str">
        <f t="shared" si="42"/>
        <v/>
      </c>
      <c r="F664" s="12" t="str">
        <f t="shared" si="43"/>
        <v/>
      </c>
    </row>
    <row r="665" spans="1:6" x14ac:dyDescent="0.25">
      <c r="A665" s="13" t="str">
        <f>IFERROR(IF(A664+1&lt;Template!$L$16,A664+1,""),"")</f>
        <v/>
      </c>
      <c r="C665" s="12" t="str">
        <f t="shared" si="40"/>
        <v/>
      </c>
      <c r="D665" s="12" t="str">
        <f t="shared" si="41"/>
        <v/>
      </c>
      <c r="E665" s="12" t="str">
        <f t="shared" si="42"/>
        <v/>
      </c>
      <c r="F665" s="12" t="str">
        <f t="shared" si="43"/>
        <v/>
      </c>
    </row>
    <row r="666" spans="1:6" x14ac:dyDescent="0.25">
      <c r="A666" s="13" t="str">
        <f>IFERROR(IF(A665+1&lt;Template!$L$16,A665+1,""),"")</f>
        <v/>
      </c>
      <c r="C666" s="12" t="str">
        <f t="shared" si="40"/>
        <v/>
      </c>
      <c r="D666" s="12" t="str">
        <f t="shared" si="41"/>
        <v/>
      </c>
      <c r="E666" s="12" t="str">
        <f t="shared" si="42"/>
        <v/>
      </c>
      <c r="F666" s="12" t="str">
        <f t="shared" si="43"/>
        <v/>
      </c>
    </row>
    <row r="667" spans="1:6" x14ac:dyDescent="0.25">
      <c r="A667" s="13" t="str">
        <f>IFERROR(IF(A666+1&lt;Template!$L$16,A666+1,""),"")</f>
        <v/>
      </c>
      <c r="C667" s="12" t="str">
        <f t="shared" si="40"/>
        <v/>
      </c>
      <c r="D667" s="12" t="str">
        <f t="shared" si="41"/>
        <v/>
      </c>
      <c r="E667" s="12" t="str">
        <f t="shared" si="42"/>
        <v/>
      </c>
      <c r="F667" s="12" t="str">
        <f t="shared" si="43"/>
        <v/>
      </c>
    </row>
    <row r="668" spans="1:6" x14ac:dyDescent="0.25">
      <c r="A668" s="13" t="str">
        <f>IFERROR(IF(A667+1&lt;Template!$L$16,A667+1,""),"")</f>
        <v/>
      </c>
      <c r="C668" s="12" t="str">
        <f t="shared" si="40"/>
        <v/>
      </c>
      <c r="D668" s="12" t="str">
        <f t="shared" si="41"/>
        <v/>
      </c>
      <c r="E668" s="12" t="str">
        <f t="shared" si="42"/>
        <v/>
      </c>
      <c r="F668" s="12" t="str">
        <f t="shared" si="43"/>
        <v/>
      </c>
    </row>
    <row r="669" spans="1:6" x14ac:dyDescent="0.25">
      <c r="A669" s="13" t="str">
        <f>IFERROR(IF(A668+1&lt;Template!$L$16,A668+1,""),"")</f>
        <v/>
      </c>
      <c r="C669" s="12" t="str">
        <f t="shared" si="40"/>
        <v/>
      </c>
      <c r="D669" s="12" t="str">
        <f t="shared" si="41"/>
        <v/>
      </c>
      <c r="E669" s="12" t="str">
        <f t="shared" si="42"/>
        <v/>
      </c>
      <c r="F669" s="12" t="str">
        <f t="shared" si="43"/>
        <v/>
      </c>
    </row>
    <row r="670" spans="1:6" x14ac:dyDescent="0.25">
      <c r="A670" s="13" t="str">
        <f>IFERROR(IF(A669+1&lt;Template!$L$16,A669+1,""),"")</f>
        <v/>
      </c>
      <c r="C670" s="12" t="str">
        <f t="shared" si="40"/>
        <v/>
      </c>
      <c r="D670" s="12" t="str">
        <f t="shared" si="41"/>
        <v/>
      </c>
      <c r="E670" s="12" t="str">
        <f t="shared" si="42"/>
        <v/>
      </c>
      <c r="F670" s="12" t="str">
        <f t="shared" si="43"/>
        <v/>
      </c>
    </row>
    <row r="671" spans="1:6" x14ac:dyDescent="0.25">
      <c r="A671" s="13" t="str">
        <f>IFERROR(IF(A670+1&lt;Template!$L$16,A670+1,""),"")</f>
        <v/>
      </c>
      <c r="C671" s="12" t="str">
        <f t="shared" si="40"/>
        <v/>
      </c>
      <c r="D671" s="12" t="str">
        <f t="shared" si="41"/>
        <v/>
      </c>
      <c r="E671" s="12" t="str">
        <f t="shared" si="42"/>
        <v/>
      </c>
      <c r="F671" s="12" t="str">
        <f t="shared" si="43"/>
        <v/>
      </c>
    </row>
    <row r="672" spans="1:6" x14ac:dyDescent="0.25">
      <c r="A672" s="13" t="str">
        <f>IFERROR(IF(A671+1&lt;Template!$L$16,A671+1,""),"")</f>
        <v/>
      </c>
      <c r="C672" s="12" t="str">
        <f t="shared" si="40"/>
        <v/>
      </c>
      <c r="D672" s="12" t="str">
        <f t="shared" si="41"/>
        <v/>
      </c>
      <c r="E672" s="12" t="str">
        <f t="shared" si="42"/>
        <v/>
      </c>
      <c r="F672" s="12" t="str">
        <f t="shared" si="43"/>
        <v/>
      </c>
    </row>
    <row r="673" spans="1:6" x14ac:dyDescent="0.25">
      <c r="A673" s="13" t="str">
        <f>IFERROR(IF(A672+1&lt;Template!$L$16,A672+1,""),"")</f>
        <v/>
      </c>
      <c r="C673" s="12" t="str">
        <f t="shared" si="40"/>
        <v/>
      </c>
      <c r="D673" s="12" t="str">
        <f t="shared" si="41"/>
        <v/>
      </c>
      <c r="E673" s="12" t="str">
        <f t="shared" si="42"/>
        <v/>
      </c>
      <c r="F673" s="12" t="str">
        <f t="shared" si="43"/>
        <v/>
      </c>
    </row>
    <row r="674" spans="1:6" x14ac:dyDescent="0.25">
      <c r="A674" s="13" t="str">
        <f>IFERROR(IF(A673+1&lt;Template!$L$16,A673+1,""),"")</f>
        <v/>
      </c>
      <c r="C674" s="12" t="str">
        <f t="shared" si="40"/>
        <v/>
      </c>
      <c r="D674" s="12" t="str">
        <f t="shared" si="41"/>
        <v/>
      </c>
      <c r="E674" s="12" t="str">
        <f t="shared" si="42"/>
        <v/>
      </c>
      <c r="F674" s="12" t="str">
        <f t="shared" si="43"/>
        <v/>
      </c>
    </row>
    <row r="675" spans="1:6" x14ac:dyDescent="0.25">
      <c r="A675" s="13" t="str">
        <f>IFERROR(IF(A674+1&lt;Template!$L$16,A674+1,""),"")</f>
        <v/>
      </c>
      <c r="C675" s="12" t="str">
        <f t="shared" si="40"/>
        <v/>
      </c>
      <c r="D675" s="12" t="str">
        <f t="shared" si="41"/>
        <v/>
      </c>
      <c r="E675" s="12" t="str">
        <f t="shared" si="42"/>
        <v/>
      </c>
      <c r="F675" s="12" t="str">
        <f t="shared" si="43"/>
        <v/>
      </c>
    </row>
    <row r="676" spans="1:6" x14ac:dyDescent="0.25">
      <c r="A676" s="13" t="str">
        <f>IFERROR(IF(A675+1&lt;Template!$L$16,A675+1,""),"")</f>
        <v/>
      </c>
      <c r="C676" s="12" t="str">
        <f t="shared" si="40"/>
        <v/>
      </c>
      <c r="D676" s="12" t="str">
        <f t="shared" si="41"/>
        <v/>
      </c>
      <c r="E676" s="12" t="str">
        <f t="shared" si="42"/>
        <v/>
      </c>
      <c r="F676" s="12" t="str">
        <f t="shared" si="43"/>
        <v/>
      </c>
    </row>
    <row r="677" spans="1:6" x14ac:dyDescent="0.25">
      <c r="A677" s="13" t="str">
        <f>IFERROR(IF(A676+1&lt;Template!$L$16,A676+1,""),"")</f>
        <v/>
      </c>
      <c r="C677" s="12" t="str">
        <f t="shared" si="40"/>
        <v/>
      </c>
      <c r="D677" s="12" t="str">
        <f t="shared" si="41"/>
        <v/>
      </c>
      <c r="E677" s="12" t="str">
        <f t="shared" si="42"/>
        <v/>
      </c>
      <c r="F677" s="12" t="str">
        <f t="shared" si="43"/>
        <v/>
      </c>
    </row>
    <row r="678" spans="1:6" x14ac:dyDescent="0.25">
      <c r="A678" s="13" t="str">
        <f>IFERROR(IF(A677+1&lt;Template!$L$16,A677+1,""),"")</f>
        <v/>
      </c>
      <c r="C678" s="12" t="str">
        <f t="shared" si="40"/>
        <v/>
      </c>
      <c r="D678" s="12" t="str">
        <f t="shared" si="41"/>
        <v/>
      </c>
      <c r="E678" s="12" t="str">
        <f t="shared" si="42"/>
        <v/>
      </c>
      <c r="F678" s="12" t="str">
        <f t="shared" si="43"/>
        <v/>
      </c>
    </row>
    <row r="679" spans="1:6" x14ac:dyDescent="0.25">
      <c r="A679" s="13" t="str">
        <f>IFERROR(IF(A678+1&lt;Template!$L$16,A678+1,""),"")</f>
        <v/>
      </c>
      <c r="C679" s="12" t="str">
        <f t="shared" si="40"/>
        <v/>
      </c>
      <c r="D679" s="12" t="str">
        <f t="shared" si="41"/>
        <v/>
      </c>
      <c r="E679" s="12" t="str">
        <f t="shared" si="42"/>
        <v/>
      </c>
      <c r="F679" s="12" t="str">
        <f t="shared" si="43"/>
        <v/>
      </c>
    </row>
    <row r="680" spans="1:6" x14ac:dyDescent="0.25">
      <c r="A680" s="13" t="str">
        <f>IFERROR(IF(A679+1&lt;Template!$L$16,A679+1,""),"")</f>
        <v/>
      </c>
      <c r="C680" s="12" t="str">
        <f t="shared" si="40"/>
        <v/>
      </c>
      <c r="D680" s="12" t="str">
        <f t="shared" si="41"/>
        <v/>
      </c>
      <c r="E680" s="12" t="str">
        <f t="shared" si="42"/>
        <v/>
      </c>
      <c r="F680" s="12" t="str">
        <f t="shared" si="43"/>
        <v/>
      </c>
    </row>
    <row r="681" spans="1:6" x14ac:dyDescent="0.25">
      <c r="A681" s="13" t="str">
        <f>IFERROR(IF(A680+1&lt;Template!$L$16,A680+1,""),"")</f>
        <v/>
      </c>
      <c r="C681" s="12" t="str">
        <f t="shared" si="40"/>
        <v/>
      </c>
      <c r="D681" s="12" t="str">
        <f t="shared" si="41"/>
        <v/>
      </c>
      <c r="E681" s="12" t="str">
        <f t="shared" si="42"/>
        <v/>
      </c>
      <c r="F681" s="12" t="str">
        <f t="shared" si="43"/>
        <v/>
      </c>
    </row>
    <row r="682" spans="1:6" x14ac:dyDescent="0.25">
      <c r="A682" s="13" t="str">
        <f>IFERROR(IF(A681+1&lt;Template!$L$16,A681+1,""),"")</f>
        <v/>
      </c>
      <c r="C682" s="12" t="str">
        <f t="shared" si="40"/>
        <v/>
      </c>
      <c r="D682" s="12" t="str">
        <f t="shared" si="41"/>
        <v/>
      </c>
      <c r="E682" s="12" t="str">
        <f t="shared" si="42"/>
        <v/>
      </c>
      <c r="F682" s="12" t="str">
        <f t="shared" si="43"/>
        <v/>
      </c>
    </row>
    <row r="683" spans="1:6" x14ac:dyDescent="0.25">
      <c r="A683" s="13" t="str">
        <f>IFERROR(IF(A682+1&lt;Template!$L$16,A682+1,""),"")</f>
        <v/>
      </c>
      <c r="C683" s="12" t="str">
        <f t="shared" si="40"/>
        <v/>
      </c>
      <c r="D683" s="12" t="str">
        <f t="shared" si="41"/>
        <v/>
      </c>
      <c r="E683" s="12" t="str">
        <f t="shared" si="42"/>
        <v/>
      </c>
      <c r="F683" s="12" t="str">
        <f t="shared" si="43"/>
        <v/>
      </c>
    </row>
    <row r="684" spans="1:6" x14ac:dyDescent="0.25">
      <c r="A684" s="13" t="str">
        <f>IFERROR(IF(A683+1&lt;Template!$L$16,A683+1,""),"")</f>
        <v/>
      </c>
      <c r="C684" s="12" t="str">
        <f t="shared" si="40"/>
        <v/>
      </c>
      <c r="D684" s="12" t="str">
        <f t="shared" si="41"/>
        <v/>
      </c>
      <c r="E684" s="12" t="str">
        <f t="shared" si="42"/>
        <v/>
      </c>
      <c r="F684" s="12" t="str">
        <f t="shared" si="43"/>
        <v/>
      </c>
    </row>
    <row r="685" spans="1:6" x14ac:dyDescent="0.25">
      <c r="A685" s="13" t="str">
        <f>IFERROR(IF(A684+1&lt;Template!$L$16,A684+1,""),"")</f>
        <v/>
      </c>
      <c r="C685" s="12" t="str">
        <f t="shared" si="40"/>
        <v/>
      </c>
      <c r="D685" s="12" t="str">
        <f t="shared" si="41"/>
        <v/>
      </c>
      <c r="E685" s="12" t="str">
        <f t="shared" si="42"/>
        <v/>
      </c>
      <c r="F685" s="12" t="str">
        <f t="shared" si="43"/>
        <v/>
      </c>
    </row>
    <row r="686" spans="1:6" x14ac:dyDescent="0.25">
      <c r="A686" s="13" t="str">
        <f>IFERROR(IF(A685+1&lt;Template!$L$16,A685+1,""),"")</f>
        <v/>
      </c>
      <c r="C686" s="12" t="str">
        <f t="shared" si="40"/>
        <v/>
      </c>
      <c r="D686" s="12" t="str">
        <f t="shared" si="41"/>
        <v/>
      </c>
      <c r="E686" s="12" t="str">
        <f t="shared" si="42"/>
        <v/>
      </c>
      <c r="F686" s="12" t="str">
        <f t="shared" si="43"/>
        <v/>
      </c>
    </row>
    <row r="687" spans="1:6" x14ac:dyDescent="0.25">
      <c r="A687" s="13" t="str">
        <f>IFERROR(IF(A686+1&lt;Template!$L$16,A686+1,""),"")</f>
        <v/>
      </c>
      <c r="C687" s="12" t="str">
        <f t="shared" si="40"/>
        <v/>
      </c>
      <c r="D687" s="12" t="str">
        <f t="shared" si="41"/>
        <v/>
      </c>
      <c r="E687" s="12" t="str">
        <f t="shared" si="42"/>
        <v/>
      </c>
      <c r="F687" s="12" t="str">
        <f t="shared" si="43"/>
        <v/>
      </c>
    </row>
    <row r="688" spans="1:6" x14ac:dyDescent="0.25">
      <c r="A688" s="13" t="str">
        <f>IFERROR(IF(A687+1&lt;Template!$L$16,A687+1,""),"")</f>
        <v/>
      </c>
      <c r="C688" s="12" t="str">
        <f t="shared" si="40"/>
        <v/>
      </c>
      <c r="D688" s="12" t="str">
        <f t="shared" si="41"/>
        <v/>
      </c>
      <c r="E688" s="12" t="str">
        <f t="shared" si="42"/>
        <v/>
      </c>
      <c r="F688" s="12" t="str">
        <f t="shared" si="43"/>
        <v/>
      </c>
    </row>
    <row r="689" spans="1:6" x14ac:dyDescent="0.25">
      <c r="A689" s="13" t="str">
        <f>IFERROR(IF(A688+1&lt;Template!$L$16,A688+1,""),"")</f>
        <v/>
      </c>
      <c r="C689" s="12" t="str">
        <f t="shared" si="40"/>
        <v/>
      </c>
      <c r="D689" s="12" t="str">
        <f t="shared" si="41"/>
        <v/>
      </c>
      <c r="E689" s="12" t="str">
        <f t="shared" si="42"/>
        <v/>
      </c>
      <c r="F689" s="12" t="str">
        <f t="shared" si="43"/>
        <v/>
      </c>
    </row>
    <row r="690" spans="1:6" x14ac:dyDescent="0.25">
      <c r="A690" s="13" t="str">
        <f>IFERROR(IF(A689+1&lt;Template!$L$16,A689+1,""),"")</f>
        <v/>
      </c>
      <c r="C690" s="12" t="str">
        <f t="shared" si="40"/>
        <v/>
      </c>
      <c r="D690" s="12" t="str">
        <f t="shared" si="41"/>
        <v/>
      </c>
      <c r="E690" s="12" t="str">
        <f t="shared" si="42"/>
        <v/>
      </c>
      <c r="F690" s="12" t="str">
        <f t="shared" si="43"/>
        <v/>
      </c>
    </row>
    <row r="691" spans="1:6" x14ac:dyDescent="0.25">
      <c r="A691" s="13" t="str">
        <f>IFERROR(IF(A690+1&lt;Template!$L$16,A690+1,""),"")</f>
        <v/>
      </c>
      <c r="C691" s="12" t="str">
        <f t="shared" si="40"/>
        <v/>
      </c>
      <c r="D691" s="12" t="str">
        <f t="shared" si="41"/>
        <v/>
      </c>
      <c r="E691" s="12" t="str">
        <f t="shared" si="42"/>
        <v/>
      </c>
      <c r="F691" s="12" t="str">
        <f t="shared" si="43"/>
        <v/>
      </c>
    </row>
    <row r="692" spans="1:6" x14ac:dyDescent="0.25">
      <c r="A692" s="13" t="str">
        <f>IFERROR(IF(A691+1&lt;Template!$L$16,A691+1,""),"")</f>
        <v/>
      </c>
      <c r="C692" s="12" t="str">
        <f t="shared" si="40"/>
        <v/>
      </c>
      <c r="D692" s="12" t="str">
        <f t="shared" si="41"/>
        <v/>
      </c>
      <c r="E692" s="12" t="str">
        <f t="shared" si="42"/>
        <v/>
      </c>
      <c r="F692" s="12" t="str">
        <f t="shared" si="43"/>
        <v/>
      </c>
    </row>
    <row r="693" spans="1:6" x14ac:dyDescent="0.25">
      <c r="A693" s="13" t="str">
        <f>IFERROR(IF(A692+1&lt;Template!$L$16,A692+1,""),"")</f>
        <v/>
      </c>
      <c r="C693" s="12" t="str">
        <f t="shared" ref="C693:C750" si="44">IF(A693="","",IF(F693=1,"",IF(WEEKDAY(A693,2)&lt;6,1,"")))</f>
        <v/>
      </c>
      <c r="D693" s="12" t="str">
        <f t="shared" ref="D693:D750" si="45">IF(A693="","",IF(F693=1,"",IF(WEEKDAY(A693,2)=6,1,"")))</f>
        <v/>
      </c>
      <c r="E693" s="12" t="str">
        <f t="shared" ref="E693:E750" si="46">IF(A693="","",IF(F693=1,"",IF(WEEKDAY(A693,2)=7,1,"")))</f>
        <v/>
      </c>
      <c r="F693" s="12" t="str">
        <f t="shared" ref="F693:F750" si="47">IF(A693="","",IF(IFERROR(VLOOKUP($A693,$L$4:$L$63,1,0),"")=A693,1,""))</f>
        <v/>
      </c>
    </row>
    <row r="694" spans="1:6" x14ac:dyDescent="0.25">
      <c r="A694" s="13" t="str">
        <f>IFERROR(IF(A693+1&lt;Template!$L$16,A693+1,""),"")</f>
        <v/>
      </c>
      <c r="C694" s="12" t="str">
        <f t="shared" si="44"/>
        <v/>
      </c>
      <c r="D694" s="12" t="str">
        <f t="shared" si="45"/>
        <v/>
      </c>
      <c r="E694" s="12" t="str">
        <f t="shared" si="46"/>
        <v/>
      </c>
      <c r="F694" s="12" t="str">
        <f t="shared" si="47"/>
        <v/>
      </c>
    </row>
    <row r="695" spans="1:6" x14ac:dyDescent="0.25">
      <c r="A695" s="13" t="str">
        <f>IFERROR(IF(A694+1&lt;Template!$L$16,A694+1,""),"")</f>
        <v/>
      </c>
      <c r="C695" s="12" t="str">
        <f t="shared" si="44"/>
        <v/>
      </c>
      <c r="D695" s="12" t="str">
        <f t="shared" si="45"/>
        <v/>
      </c>
      <c r="E695" s="12" t="str">
        <f t="shared" si="46"/>
        <v/>
      </c>
      <c r="F695" s="12" t="str">
        <f t="shared" si="47"/>
        <v/>
      </c>
    </row>
    <row r="696" spans="1:6" x14ac:dyDescent="0.25">
      <c r="A696" s="13" t="str">
        <f>IFERROR(IF(A695+1&lt;Template!$L$16,A695+1,""),"")</f>
        <v/>
      </c>
      <c r="C696" s="12" t="str">
        <f t="shared" si="44"/>
        <v/>
      </c>
      <c r="D696" s="12" t="str">
        <f t="shared" si="45"/>
        <v/>
      </c>
      <c r="E696" s="12" t="str">
        <f t="shared" si="46"/>
        <v/>
      </c>
      <c r="F696" s="12" t="str">
        <f t="shared" si="47"/>
        <v/>
      </c>
    </row>
    <row r="697" spans="1:6" x14ac:dyDescent="0.25">
      <c r="A697" s="13" t="str">
        <f>IFERROR(IF(A696+1&lt;Template!$L$16,A696+1,""),"")</f>
        <v/>
      </c>
      <c r="C697" s="12" t="str">
        <f t="shared" si="44"/>
        <v/>
      </c>
      <c r="D697" s="12" t="str">
        <f t="shared" si="45"/>
        <v/>
      </c>
      <c r="E697" s="12" t="str">
        <f t="shared" si="46"/>
        <v/>
      </c>
      <c r="F697" s="12" t="str">
        <f t="shared" si="47"/>
        <v/>
      </c>
    </row>
    <row r="698" spans="1:6" x14ac:dyDescent="0.25">
      <c r="A698" s="13" t="str">
        <f>IFERROR(IF(A697+1&lt;Template!$L$16,A697+1,""),"")</f>
        <v/>
      </c>
      <c r="C698" s="12" t="str">
        <f t="shared" si="44"/>
        <v/>
      </c>
      <c r="D698" s="12" t="str">
        <f t="shared" si="45"/>
        <v/>
      </c>
      <c r="E698" s="12" t="str">
        <f t="shared" si="46"/>
        <v/>
      </c>
      <c r="F698" s="12" t="str">
        <f t="shared" si="47"/>
        <v/>
      </c>
    </row>
    <row r="699" spans="1:6" x14ac:dyDescent="0.25">
      <c r="A699" s="13" t="str">
        <f>IFERROR(IF(A698+1&lt;Template!$L$16,A698+1,""),"")</f>
        <v/>
      </c>
      <c r="C699" s="12" t="str">
        <f t="shared" si="44"/>
        <v/>
      </c>
      <c r="D699" s="12" t="str">
        <f t="shared" si="45"/>
        <v/>
      </c>
      <c r="E699" s="12" t="str">
        <f t="shared" si="46"/>
        <v/>
      </c>
      <c r="F699" s="12" t="str">
        <f t="shared" si="47"/>
        <v/>
      </c>
    </row>
    <row r="700" spans="1:6" x14ac:dyDescent="0.25">
      <c r="A700" s="13" t="str">
        <f>IFERROR(IF(A699+1&lt;Template!$L$16,A699+1,""),"")</f>
        <v/>
      </c>
      <c r="C700" s="12" t="str">
        <f t="shared" si="44"/>
        <v/>
      </c>
      <c r="D700" s="12" t="str">
        <f t="shared" si="45"/>
        <v/>
      </c>
      <c r="E700" s="12" t="str">
        <f t="shared" si="46"/>
        <v/>
      </c>
      <c r="F700" s="12" t="str">
        <f t="shared" si="47"/>
        <v/>
      </c>
    </row>
    <row r="701" spans="1:6" x14ac:dyDescent="0.25">
      <c r="A701" s="13" t="str">
        <f>IFERROR(IF(A700+1&lt;Template!$L$16,A700+1,""),"")</f>
        <v/>
      </c>
      <c r="C701" s="12" t="str">
        <f t="shared" si="44"/>
        <v/>
      </c>
      <c r="D701" s="12" t="str">
        <f t="shared" si="45"/>
        <v/>
      </c>
      <c r="E701" s="12" t="str">
        <f t="shared" si="46"/>
        <v/>
      </c>
      <c r="F701" s="12" t="str">
        <f t="shared" si="47"/>
        <v/>
      </c>
    </row>
    <row r="702" spans="1:6" x14ac:dyDescent="0.25">
      <c r="A702" s="13" t="str">
        <f>IFERROR(IF(A701+1&lt;Template!$L$16,A701+1,""),"")</f>
        <v/>
      </c>
      <c r="C702" s="12" t="str">
        <f t="shared" si="44"/>
        <v/>
      </c>
      <c r="D702" s="12" t="str">
        <f t="shared" si="45"/>
        <v/>
      </c>
      <c r="E702" s="12" t="str">
        <f t="shared" si="46"/>
        <v/>
      </c>
      <c r="F702" s="12" t="str">
        <f t="shared" si="47"/>
        <v/>
      </c>
    </row>
    <row r="703" spans="1:6" x14ac:dyDescent="0.25">
      <c r="A703" s="13" t="str">
        <f>IFERROR(IF(A702+1&lt;Template!$L$16,A702+1,""),"")</f>
        <v/>
      </c>
      <c r="C703" s="12" t="str">
        <f t="shared" si="44"/>
        <v/>
      </c>
      <c r="D703" s="12" t="str">
        <f t="shared" si="45"/>
        <v/>
      </c>
      <c r="E703" s="12" t="str">
        <f t="shared" si="46"/>
        <v/>
      </c>
      <c r="F703" s="12" t="str">
        <f t="shared" si="47"/>
        <v/>
      </c>
    </row>
    <row r="704" spans="1:6" x14ac:dyDescent="0.25">
      <c r="A704" s="13" t="str">
        <f>IFERROR(IF(A703+1&lt;Template!$L$16,A703+1,""),"")</f>
        <v/>
      </c>
      <c r="C704" s="12" t="str">
        <f t="shared" si="44"/>
        <v/>
      </c>
      <c r="D704" s="12" t="str">
        <f t="shared" si="45"/>
        <v/>
      </c>
      <c r="E704" s="12" t="str">
        <f t="shared" si="46"/>
        <v/>
      </c>
      <c r="F704" s="12" t="str">
        <f t="shared" si="47"/>
        <v/>
      </c>
    </row>
    <row r="705" spans="1:6" x14ac:dyDescent="0.25">
      <c r="A705" s="13" t="str">
        <f>IFERROR(IF(A704+1&lt;Template!$L$16,A704+1,""),"")</f>
        <v/>
      </c>
      <c r="C705" s="12" t="str">
        <f t="shared" si="44"/>
        <v/>
      </c>
      <c r="D705" s="12" t="str">
        <f t="shared" si="45"/>
        <v/>
      </c>
      <c r="E705" s="12" t="str">
        <f t="shared" si="46"/>
        <v/>
      </c>
      <c r="F705" s="12" t="str">
        <f t="shared" si="47"/>
        <v/>
      </c>
    </row>
    <row r="706" spans="1:6" x14ac:dyDescent="0.25">
      <c r="A706" s="13" t="str">
        <f>IFERROR(IF(A705+1&lt;Template!$L$16,A705+1,""),"")</f>
        <v/>
      </c>
      <c r="C706" s="12" t="str">
        <f t="shared" si="44"/>
        <v/>
      </c>
      <c r="D706" s="12" t="str">
        <f t="shared" si="45"/>
        <v/>
      </c>
      <c r="E706" s="12" t="str">
        <f t="shared" si="46"/>
        <v/>
      </c>
      <c r="F706" s="12" t="str">
        <f t="shared" si="47"/>
        <v/>
      </c>
    </row>
    <row r="707" spans="1:6" x14ac:dyDescent="0.25">
      <c r="A707" s="13" t="str">
        <f>IFERROR(IF(A706+1&lt;Template!$L$16,A706+1,""),"")</f>
        <v/>
      </c>
      <c r="C707" s="12" t="str">
        <f t="shared" si="44"/>
        <v/>
      </c>
      <c r="D707" s="12" t="str">
        <f t="shared" si="45"/>
        <v/>
      </c>
      <c r="E707" s="12" t="str">
        <f t="shared" si="46"/>
        <v/>
      </c>
      <c r="F707" s="12" t="str">
        <f t="shared" si="47"/>
        <v/>
      </c>
    </row>
    <row r="708" spans="1:6" x14ac:dyDescent="0.25">
      <c r="A708" s="13" t="str">
        <f>IFERROR(IF(A707+1&lt;Template!$L$16,A707+1,""),"")</f>
        <v/>
      </c>
      <c r="C708" s="12" t="str">
        <f t="shared" si="44"/>
        <v/>
      </c>
      <c r="D708" s="12" t="str">
        <f t="shared" si="45"/>
        <v/>
      </c>
      <c r="E708" s="12" t="str">
        <f t="shared" si="46"/>
        <v/>
      </c>
      <c r="F708" s="12" t="str">
        <f t="shared" si="47"/>
        <v/>
      </c>
    </row>
    <row r="709" spans="1:6" x14ac:dyDescent="0.25">
      <c r="A709" s="13" t="str">
        <f>IFERROR(IF(A708+1&lt;Template!$L$16,A708+1,""),"")</f>
        <v/>
      </c>
      <c r="C709" s="12" t="str">
        <f t="shared" si="44"/>
        <v/>
      </c>
      <c r="D709" s="12" t="str">
        <f t="shared" si="45"/>
        <v/>
      </c>
      <c r="E709" s="12" t="str">
        <f t="shared" si="46"/>
        <v/>
      </c>
      <c r="F709" s="12" t="str">
        <f t="shared" si="47"/>
        <v/>
      </c>
    </row>
    <row r="710" spans="1:6" x14ac:dyDescent="0.25">
      <c r="A710" s="13" t="str">
        <f>IFERROR(IF(A709+1&lt;Template!$L$16,A709+1,""),"")</f>
        <v/>
      </c>
      <c r="C710" s="12" t="str">
        <f t="shared" si="44"/>
        <v/>
      </c>
      <c r="D710" s="12" t="str">
        <f t="shared" si="45"/>
        <v/>
      </c>
      <c r="E710" s="12" t="str">
        <f t="shared" si="46"/>
        <v/>
      </c>
      <c r="F710" s="12" t="str">
        <f t="shared" si="47"/>
        <v/>
      </c>
    </row>
    <row r="711" spans="1:6" x14ac:dyDescent="0.25">
      <c r="A711" s="13" t="str">
        <f>IFERROR(IF(A710+1&lt;Template!$L$16,A710+1,""),"")</f>
        <v/>
      </c>
      <c r="C711" s="12" t="str">
        <f t="shared" si="44"/>
        <v/>
      </c>
      <c r="D711" s="12" t="str">
        <f t="shared" si="45"/>
        <v/>
      </c>
      <c r="E711" s="12" t="str">
        <f t="shared" si="46"/>
        <v/>
      </c>
      <c r="F711" s="12" t="str">
        <f t="shared" si="47"/>
        <v/>
      </c>
    </row>
    <row r="712" spans="1:6" x14ac:dyDescent="0.25">
      <c r="A712" s="13" t="str">
        <f>IFERROR(IF(A711+1&lt;Template!$L$16,A711+1,""),"")</f>
        <v/>
      </c>
      <c r="C712" s="12" t="str">
        <f t="shared" si="44"/>
        <v/>
      </c>
      <c r="D712" s="12" t="str">
        <f t="shared" si="45"/>
        <v/>
      </c>
      <c r="E712" s="12" t="str">
        <f t="shared" si="46"/>
        <v/>
      </c>
      <c r="F712" s="12" t="str">
        <f t="shared" si="47"/>
        <v/>
      </c>
    </row>
    <row r="713" spans="1:6" x14ac:dyDescent="0.25">
      <c r="A713" s="13" t="str">
        <f>IFERROR(IF(A712+1&lt;Template!$L$16,A712+1,""),"")</f>
        <v/>
      </c>
      <c r="C713" s="12" t="str">
        <f t="shared" si="44"/>
        <v/>
      </c>
      <c r="D713" s="12" t="str">
        <f t="shared" si="45"/>
        <v/>
      </c>
      <c r="E713" s="12" t="str">
        <f t="shared" si="46"/>
        <v/>
      </c>
      <c r="F713" s="12" t="str">
        <f t="shared" si="47"/>
        <v/>
      </c>
    </row>
    <row r="714" spans="1:6" x14ac:dyDescent="0.25">
      <c r="A714" s="13" t="str">
        <f>IFERROR(IF(A713+1&lt;Template!$L$16,A713+1,""),"")</f>
        <v/>
      </c>
      <c r="C714" s="12" t="str">
        <f t="shared" si="44"/>
        <v/>
      </c>
      <c r="D714" s="12" t="str">
        <f t="shared" si="45"/>
        <v/>
      </c>
      <c r="E714" s="12" t="str">
        <f t="shared" si="46"/>
        <v/>
      </c>
      <c r="F714" s="12" t="str">
        <f t="shared" si="47"/>
        <v/>
      </c>
    </row>
    <row r="715" spans="1:6" x14ac:dyDescent="0.25">
      <c r="A715" s="13" t="str">
        <f>IFERROR(IF(A714+1&lt;Template!$L$16,A714+1,""),"")</f>
        <v/>
      </c>
      <c r="C715" s="12" t="str">
        <f t="shared" si="44"/>
        <v/>
      </c>
      <c r="D715" s="12" t="str">
        <f t="shared" si="45"/>
        <v/>
      </c>
      <c r="E715" s="12" t="str">
        <f t="shared" si="46"/>
        <v/>
      </c>
      <c r="F715" s="12" t="str">
        <f t="shared" si="47"/>
        <v/>
      </c>
    </row>
    <row r="716" spans="1:6" x14ac:dyDescent="0.25">
      <c r="A716" s="13" t="str">
        <f>IFERROR(IF(A715+1&lt;Template!$L$16,A715+1,""),"")</f>
        <v/>
      </c>
      <c r="C716" s="12" t="str">
        <f t="shared" si="44"/>
        <v/>
      </c>
      <c r="D716" s="12" t="str">
        <f t="shared" si="45"/>
        <v/>
      </c>
      <c r="E716" s="12" t="str">
        <f t="shared" si="46"/>
        <v/>
      </c>
      <c r="F716" s="12" t="str">
        <f t="shared" si="47"/>
        <v/>
      </c>
    </row>
    <row r="717" spans="1:6" x14ac:dyDescent="0.25">
      <c r="A717" s="13" t="str">
        <f>IFERROR(IF(A716+1&lt;Template!$L$16,A716+1,""),"")</f>
        <v/>
      </c>
      <c r="C717" s="12" t="str">
        <f t="shared" si="44"/>
        <v/>
      </c>
      <c r="D717" s="12" t="str">
        <f t="shared" si="45"/>
        <v/>
      </c>
      <c r="E717" s="12" t="str">
        <f t="shared" si="46"/>
        <v/>
      </c>
      <c r="F717" s="12" t="str">
        <f t="shared" si="47"/>
        <v/>
      </c>
    </row>
    <row r="718" spans="1:6" x14ac:dyDescent="0.25">
      <c r="A718" s="13" t="str">
        <f>IFERROR(IF(A717+1&lt;Template!$L$16,A717+1,""),"")</f>
        <v/>
      </c>
      <c r="C718" s="12" t="str">
        <f t="shared" si="44"/>
        <v/>
      </c>
      <c r="D718" s="12" t="str">
        <f t="shared" si="45"/>
        <v/>
      </c>
      <c r="E718" s="12" t="str">
        <f t="shared" si="46"/>
        <v/>
      </c>
      <c r="F718" s="12" t="str">
        <f t="shared" si="47"/>
        <v/>
      </c>
    </row>
    <row r="719" spans="1:6" x14ac:dyDescent="0.25">
      <c r="A719" s="13" t="str">
        <f>IFERROR(IF(A718+1&lt;Template!$L$16,A718+1,""),"")</f>
        <v/>
      </c>
      <c r="C719" s="12" t="str">
        <f t="shared" si="44"/>
        <v/>
      </c>
      <c r="D719" s="12" t="str">
        <f t="shared" si="45"/>
        <v/>
      </c>
      <c r="E719" s="12" t="str">
        <f t="shared" si="46"/>
        <v/>
      </c>
      <c r="F719" s="12" t="str">
        <f t="shared" si="47"/>
        <v/>
      </c>
    </row>
    <row r="720" spans="1:6" x14ac:dyDescent="0.25">
      <c r="A720" s="13" t="str">
        <f>IFERROR(IF(A719+1&lt;Template!$L$16,A719+1,""),"")</f>
        <v/>
      </c>
      <c r="C720" s="12" t="str">
        <f t="shared" si="44"/>
        <v/>
      </c>
      <c r="D720" s="12" t="str">
        <f t="shared" si="45"/>
        <v/>
      </c>
      <c r="E720" s="12" t="str">
        <f t="shared" si="46"/>
        <v/>
      </c>
      <c r="F720" s="12" t="str">
        <f t="shared" si="47"/>
        <v/>
      </c>
    </row>
    <row r="721" spans="1:6" x14ac:dyDescent="0.25">
      <c r="A721" s="13" t="str">
        <f>IFERROR(IF(A720+1&lt;Template!$L$16,A720+1,""),"")</f>
        <v/>
      </c>
      <c r="C721" s="12" t="str">
        <f t="shared" si="44"/>
        <v/>
      </c>
      <c r="D721" s="12" t="str">
        <f t="shared" si="45"/>
        <v/>
      </c>
      <c r="E721" s="12" t="str">
        <f t="shared" si="46"/>
        <v/>
      </c>
      <c r="F721" s="12" t="str">
        <f t="shared" si="47"/>
        <v/>
      </c>
    </row>
    <row r="722" spans="1:6" x14ac:dyDescent="0.25">
      <c r="A722" s="13" t="str">
        <f>IFERROR(IF(A721+1&lt;Template!$L$16,A721+1,""),"")</f>
        <v/>
      </c>
      <c r="C722" s="12" t="str">
        <f t="shared" si="44"/>
        <v/>
      </c>
      <c r="D722" s="12" t="str">
        <f t="shared" si="45"/>
        <v/>
      </c>
      <c r="E722" s="12" t="str">
        <f t="shared" si="46"/>
        <v/>
      </c>
      <c r="F722" s="12" t="str">
        <f t="shared" si="47"/>
        <v/>
      </c>
    </row>
    <row r="723" spans="1:6" x14ac:dyDescent="0.25">
      <c r="A723" s="13" t="str">
        <f>IFERROR(IF(A722+1&lt;Template!$L$16,A722+1,""),"")</f>
        <v/>
      </c>
      <c r="C723" s="12" t="str">
        <f t="shared" si="44"/>
        <v/>
      </c>
      <c r="D723" s="12" t="str">
        <f t="shared" si="45"/>
        <v/>
      </c>
      <c r="E723" s="12" t="str">
        <f t="shared" si="46"/>
        <v/>
      </c>
      <c r="F723" s="12" t="str">
        <f t="shared" si="47"/>
        <v/>
      </c>
    </row>
    <row r="724" spans="1:6" x14ac:dyDescent="0.25">
      <c r="A724" s="13" t="str">
        <f>IFERROR(IF(A723+1&lt;Template!$L$16,A723+1,""),"")</f>
        <v/>
      </c>
      <c r="C724" s="12" t="str">
        <f t="shared" si="44"/>
        <v/>
      </c>
      <c r="D724" s="12" t="str">
        <f t="shared" si="45"/>
        <v/>
      </c>
      <c r="E724" s="12" t="str">
        <f t="shared" si="46"/>
        <v/>
      </c>
      <c r="F724" s="12" t="str">
        <f t="shared" si="47"/>
        <v/>
      </c>
    </row>
    <row r="725" spans="1:6" x14ac:dyDescent="0.25">
      <c r="A725" s="13" t="str">
        <f>IFERROR(IF(A724+1&lt;Template!$L$16,A724+1,""),"")</f>
        <v/>
      </c>
      <c r="C725" s="12" t="str">
        <f t="shared" si="44"/>
        <v/>
      </c>
      <c r="D725" s="12" t="str">
        <f t="shared" si="45"/>
        <v/>
      </c>
      <c r="E725" s="12" t="str">
        <f t="shared" si="46"/>
        <v/>
      </c>
      <c r="F725" s="12" t="str">
        <f t="shared" si="47"/>
        <v/>
      </c>
    </row>
    <row r="726" spans="1:6" x14ac:dyDescent="0.25">
      <c r="A726" s="13" t="str">
        <f>IFERROR(IF(A725+1&lt;Template!$L$16,A725+1,""),"")</f>
        <v/>
      </c>
      <c r="C726" s="12" t="str">
        <f t="shared" si="44"/>
        <v/>
      </c>
      <c r="D726" s="12" t="str">
        <f t="shared" si="45"/>
        <v/>
      </c>
      <c r="E726" s="12" t="str">
        <f t="shared" si="46"/>
        <v/>
      </c>
      <c r="F726" s="12" t="str">
        <f t="shared" si="47"/>
        <v/>
      </c>
    </row>
    <row r="727" spans="1:6" x14ac:dyDescent="0.25">
      <c r="A727" s="13" t="str">
        <f>IFERROR(IF(A726+1&lt;Template!$L$16,A726+1,""),"")</f>
        <v/>
      </c>
      <c r="C727" s="12" t="str">
        <f t="shared" si="44"/>
        <v/>
      </c>
      <c r="D727" s="12" t="str">
        <f t="shared" si="45"/>
        <v/>
      </c>
      <c r="E727" s="12" t="str">
        <f t="shared" si="46"/>
        <v/>
      </c>
      <c r="F727" s="12" t="str">
        <f t="shared" si="47"/>
        <v/>
      </c>
    </row>
    <row r="728" spans="1:6" x14ac:dyDescent="0.25">
      <c r="A728" s="13" t="str">
        <f>IFERROR(IF(A727+1&lt;Template!$L$16,A727+1,""),"")</f>
        <v/>
      </c>
      <c r="C728" s="12" t="str">
        <f t="shared" si="44"/>
        <v/>
      </c>
      <c r="D728" s="12" t="str">
        <f t="shared" si="45"/>
        <v/>
      </c>
      <c r="E728" s="12" t="str">
        <f t="shared" si="46"/>
        <v/>
      </c>
      <c r="F728" s="12" t="str">
        <f t="shared" si="47"/>
        <v/>
      </c>
    </row>
    <row r="729" spans="1:6" x14ac:dyDescent="0.25">
      <c r="A729" s="13" t="str">
        <f>IFERROR(IF(A728+1&lt;Template!$L$16,A728+1,""),"")</f>
        <v/>
      </c>
      <c r="C729" s="12" t="str">
        <f t="shared" si="44"/>
        <v/>
      </c>
      <c r="D729" s="12" t="str">
        <f t="shared" si="45"/>
        <v/>
      </c>
      <c r="E729" s="12" t="str">
        <f t="shared" si="46"/>
        <v/>
      </c>
      <c r="F729" s="12" t="str">
        <f t="shared" si="47"/>
        <v/>
      </c>
    </row>
    <row r="730" spans="1:6" x14ac:dyDescent="0.25">
      <c r="A730" s="13" t="str">
        <f>IFERROR(IF(A729+1&lt;Template!$L$16,A729+1,""),"")</f>
        <v/>
      </c>
      <c r="C730" s="12" t="str">
        <f t="shared" si="44"/>
        <v/>
      </c>
      <c r="D730" s="12" t="str">
        <f t="shared" si="45"/>
        <v/>
      </c>
      <c r="E730" s="12" t="str">
        <f t="shared" si="46"/>
        <v/>
      </c>
      <c r="F730" s="12" t="str">
        <f t="shared" si="47"/>
        <v/>
      </c>
    </row>
    <row r="731" spans="1:6" x14ac:dyDescent="0.25">
      <c r="A731" s="13" t="str">
        <f>IFERROR(IF(A730+1&lt;Template!$L$16,A730+1,""),"")</f>
        <v/>
      </c>
      <c r="C731" s="12" t="str">
        <f t="shared" si="44"/>
        <v/>
      </c>
      <c r="D731" s="12" t="str">
        <f t="shared" si="45"/>
        <v/>
      </c>
      <c r="E731" s="12" t="str">
        <f t="shared" si="46"/>
        <v/>
      </c>
      <c r="F731" s="12" t="str">
        <f t="shared" si="47"/>
        <v/>
      </c>
    </row>
    <row r="732" spans="1:6" x14ac:dyDescent="0.25">
      <c r="A732" s="13" t="str">
        <f>IFERROR(IF(A731+1&lt;Template!$L$16,A731+1,""),"")</f>
        <v/>
      </c>
      <c r="C732" s="12" t="str">
        <f t="shared" si="44"/>
        <v/>
      </c>
      <c r="D732" s="12" t="str">
        <f t="shared" si="45"/>
        <v/>
      </c>
      <c r="E732" s="12" t="str">
        <f t="shared" si="46"/>
        <v/>
      </c>
      <c r="F732" s="12" t="str">
        <f t="shared" si="47"/>
        <v/>
      </c>
    </row>
    <row r="733" spans="1:6" x14ac:dyDescent="0.25">
      <c r="A733" s="13" t="str">
        <f>IFERROR(IF(A732+1&lt;Template!$L$16,A732+1,""),"")</f>
        <v/>
      </c>
      <c r="C733" s="12" t="str">
        <f t="shared" si="44"/>
        <v/>
      </c>
      <c r="D733" s="12" t="str">
        <f t="shared" si="45"/>
        <v/>
      </c>
      <c r="E733" s="12" t="str">
        <f t="shared" si="46"/>
        <v/>
      </c>
      <c r="F733" s="12" t="str">
        <f t="shared" si="47"/>
        <v/>
      </c>
    </row>
    <row r="734" spans="1:6" x14ac:dyDescent="0.25">
      <c r="A734" s="13" t="str">
        <f>IFERROR(IF(A733+1&lt;Template!$L$16,A733+1,""),"")</f>
        <v/>
      </c>
      <c r="C734" s="12" t="str">
        <f t="shared" si="44"/>
        <v/>
      </c>
      <c r="D734" s="12" t="str">
        <f t="shared" si="45"/>
        <v/>
      </c>
      <c r="E734" s="12" t="str">
        <f t="shared" si="46"/>
        <v/>
      </c>
      <c r="F734" s="12" t="str">
        <f t="shared" si="47"/>
        <v/>
      </c>
    </row>
    <row r="735" spans="1:6" x14ac:dyDescent="0.25">
      <c r="A735" s="13" t="str">
        <f>IFERROR(IF(A734+1&lt;Template!$L$16,A734+1,""),"")</f>
        <v/>
      </c>
      <c r="C735" s="12" t="str">
        <f t="shared" si="44"/>
        <v/>
      </c>
      <c r="D735" s="12" t="str">
        <f t="shared" si="45"/>
        <v/>
      </c>
      <c r="E735" s="12" t="str">
        <f t="shared" si="46"/>
        <v/>
      </c>
      <c r="F735" s="12" t="str">
        <f t="shared" si="47"/>
        <v/>
      </c>
    </row>
    <row r="736" spans="1:6" x14ac:dyDescent="0.25">
      <c r="A736" s="13" t="str">
        <f>IFERROR(IF(A735+1&lt;Template!$L$16,A735+1,""),"")</f>
        <v/>
      </c>
      <c r="C736" s="12" t="str">
        <f t="shared" si="44"/>
        <v/>
      </c>
      <c r="D736" s="12" t="str">
        <f t="shared" si="45"/>
        <v/>
      </c>
      <c r="E736" s="12" t="str">
        <f t="shared" si="46"/>
        <v/>
      </c>
      <c r="F736" s="12" t="str">
        <f t="shared" si="47"/>
        <v/>
      </c>
    </row>
    <row r="737" spans="1:6" x14ac:dyDescent="0.25">
      <c r="A737" s="13" t="str">
        <f>IFERROR(IF(A736+1&lt;Template!$L$16,A736+1,""),"")</f>
        <v/>
      </c>
      <c r="C737" s="12" t="str">
        <f t="shared" si="44"/>
        <v/>
      </c>
      <c r="D737" s="12" t="str">
        <f t="shared" si="45"/>
        <v/>
      </c>
      <c r="E737" s="12" t="str">
        <f t="shared" si="46"/>
        <v/>
      </c>
      <c r="F737" s="12" t="str">
        <f t="shared" si="47"/>
        <v/>
      </c>
    </row>
    <row r="738" spans="1:6" x14ac:dyDescent="0.25">
      <c r="A738" s="13" t="str">
        <f>IFERROR(IF(A737+1&lt;Template!$L$16,A737+1,""),"")</f>
        <v/>
      </c>
      <c r="C738" s="12" t="str">
        <f t="shared" si="44"/>
        <v/>
      </c>
      <c r="D738" s="12" t="str">
        <f t="shared" si="45"/>
        <v/>
      </c>
      <c r="E738" s="12" t="str">
        <f t="shared" si="46"/>
        <v/>
      </c>
      <c r="F738" s="12" t="str">
        <f t="shared" si="47"/>
        <v/>
      </c>
    </row>
    <row r="739" spans="1:6" x14ac:dyDescent="0.25">
      <c r="A739" s="13" t="str">
        <f>IFERROR(IF(A738+1&lt;Template!$L$16,A738+1,""),"")</f>
        <v/>
      </c>
      <c r="C739" s="12" t="str">
        <f t="shared" si="44"/>
        <v/>
      </c>
      <c r="D739" s="12" t="str">
        <f t="shared" si="45"/>
        <v/>
      </c>
      <c r="E739" s="12" t="str">
        <f t="shared" si="46"/>
        <v/>
      </c>
      <c r="F739" s="12" t="str">
        <f t="shared" si="47"/>
        <v/>
      </c>
    </row>
    <row r="740" spans="1:6" x14ac:dyDescent="0.25">
      <c r="A740" s="13" t="str">
        <f>IFERROR(IF(A739+1&lt;Template!$L$16,A739+1,""),"")</f>
        <v/>
      </c>
      <c r="C740" s="12" t="str">
        <f t="shared" si="44"/>
        <v/>
      </c>
      <c r="D740" s="12" t="str">
        <f t="shared" si="45"/>
        <v/>
      </c>
      <c r="E740" s="12" t="str">
        <f t="shared" si="46"/>
        <v/>
      </c>
      <c r="F740" s="12" t="str">
        <f t="shared" si="47"/>
        <v/>
      </c>
    </row>
    <row r="741" spans="1:6" x14ac:dyDescent="0.25">
      <c r="A741" s="13" t="str">
        <f>IFERROR(IF(A740+1&lt;Template!$L$16,A740+1,""),"")</f>
        <v/>
      </c>
      <c r="C741" s="12" t="str">
        <f t="shared" si="44"/>
        <v/>
      </c>
      <c r="D741" s="12" t="str">
        <f t="shared" si="45"/>
        <v/>
      </c>
      <c r="E741" s="12" t="str">
        <f t="shared" si="46"/>
        <v/>
      </c>
      <c r="F741" s="12" t="str">
        <f t="shared" si="47"/>
        <v/>
      </c>
    </row>
    <row r="742" spans="1:6" x14ac:dyDescent="0.25">
      <c r="A742" s="13" t="str">
        <f>IFERROR(IF(A741+1&lt;Template!$L$16,A741+1,""),"")</f>
        <v/>
      </c>
      <c r="C742" s="12" t="str">
        <f t="shared" si="44"/>
        <v/>
      </c>
      <c r="D742" s="12" t="str">
        <f t="shared" si="45"/>
        <v/>
      </c>
      <c r="E742" s="12" t="str">
        <f t="shared" si="46"/>
        <v/>
      </c>
      <c r="F742" s="12" t="str">
        <f t="shared" si="47"/>
        <v/>
      </c>
    </row>
    <row r="743" spans="1:6" x14ac:dyDescent="0.25">
      <c r="A743" s="13" t="str">
        <f>IFERROR(IF(A742+1&lt;Template!$L$16,A742+1,""),"")</f>
        <v/>
      </c>
      <c r="C743" s="12" t="str">
        <f t="shared" si="44"/>
        <v/>
      </c>
      <c r="D743" s="12" t="str">
        <f t="shared" si="45"/>
        <v/>
      </c>
      <c r="E743" s="12" t="str">
        <f t="shared" si="46"/>
        <v/>
      </c>
      <c r="F743" s="12" t="str">
        <f t="shared" si="47"/>
        <v/>
      </c>
    </row>
    <row r="744" spans="1:6" x14ac:dyDescent="0.25">
      <c r="A744" s="13" t="str">
        <f>IFERROR(IF(A743+1&lt;Template!$L$16,A743+1,""),"")</f>
        <v/>
      </c>
      <c r="C744" s="12" t="str">
        <f t="shared" si="44"/>
        <v/>
      </c>
      <c r="D744" s="12" t="str">
        <f t="shared" si="45"/>
        <v/>
      </c>
      <c r="E744" s="12" t="str">
        <f t="shared" si="46"/>
        <v/>
      </c>
      <c r="F744" s="12" t="str">
        <f t="shared" si="47"/>
        <v/>
      </c>
    </row>
    <row r="745" spans="1:6" x14ac:dyDescent="0.25">
      <c r="A745" s="13" t="str">
        <f>IFERROR(IF(A744+1&lt;Template!$L$16,A744+1,""),"")</f>
        <v/>
      </c>
      <c r="C745" s="12" t="str">
        <f t="shared" si="44"/>
        <v/>
      </c>
      <c r="D745" s="12" t="str">
        <f t="shared" si="45"/>
        <v/>
      </c>
      <c r="E745" s="12" t="str">
        <f t="shared" si="46"/>
        <v/>
      </c>
      <c r="F745" s="12" t="str">
        <f t="shared" si="47"/>
        <v/>
      </c>
    </row>
    <row r="746" spans="1:6" x14ac:dyDescent="0.25">
      <c r="A746" s="13" t="str">
        <f>IFERROR(IF(A745+1&lt;Template!$L$16,A745+1,""),"")</f>
        <v/>
      </c>
      <c r="C746" s="12" t="str">
        <f t="shared" si="44"/>
        <v/>
      </c>
      <c r="D746" s="12" t="str">
        <f t="shared" si="45"/>
        <v/>
      </c>
      <c r="E746" s="12" t="str">
        <f t="shared" si="46"/>
        <v/>
      </c>
      <c r="F746" s="12" t="str">
        <f t="shared" si="47"/>
        <v/>
      </c>
    </row>
    <row r="747" spans="1:6" x14ac:dyDescent="0.25">
      <c r="A747" s="13" t="str">
        <f>IFERROR(IF(A746+1&lt;Template!$L$16,A746+1,""),"")</f>
        <v/>
      </c>
      <c r="C747" s="12" t="str">
        <f t="shared" si="44"/>
        <v/>
      </c>
      <c r="D747" s="12" t="str">
        <f t="shared" si="45"/>
        <v/>
      </c>
      <c r="E747" s="12" t="str">
        <f t="shared" si="46"/>
        <v/>
      </c>
      <c r="F747" s="12" t="str">
        <f t="shared" si="47"/>
        <v/>
      </c>
    </row>
    <row r="748" spans="1:6" x14ac:dyDescent="0.25">
      <c r="A748" s="13" t="str">
        <f>IFERROR(IF(A747+1&lt;Template!$L$16,A747+1,""),"")</f>
        <v/>
      </c>
      <c r="C748" s="12" t="str">
        <f t="shared" si="44"/>
        <v/>
      </c>
      <c r="D748" s="12" t="str">
        <f t="shared" si="45"/>
        <v/>
      </c>
      <c r="E748" s="12" t="str">
        <f t="shared" si="46"/>
        <v/>
      </c>
      <c r="F748" s="12" t="str">
        <f t="shared" si="47"/>
        <v/>
      </c>
    </row>
    <row r="749" spans="1:6" x14ac:dyDescent="0.25">
      <c r="A749" s="13" t="str">
        <f>IFERROR(IF(A748+1&lt;Template!$L$16,A748+1,""),"")</f>
        <v/>
      </c>
      <c r="C749" s="12" t="str">
        <f t="shared" si="44"/>
        <v/>
      </c>
      <c r="D749" s="12" t="str">
        <f t="shared" si="45"/>
        <v/>
      </c>
      <c r="E749" s="12" t="str">
        <f t="shared" si="46"/>
        <v/>
      </c>
      <c r="F749" s="12" t="str">
        <f t="shared" si="47"/>
        <v/>
      </c>
    </row>
    <row r="750" spans="1:6" x14ac:dyDescent="0.25">
      <c r="A750" s="13" t="str">
        <f>IFERROR(IF(A749+1&lt;Template!$L$16,A749+1,""),"")</f>
        <v/>
      </c>
      <c r="C750" s="12" t="str">
        <f t="shared" si="44"/>
        <v/>
      </c>
      <c r="D750" s="12" t="str">
        <f t="shared" si="45"/>
        <v/>
      </c>
      <c r="E750" s="12" t="str">
        <f t="shared" si="46"/>
        <v/>
      </c>
      <c r="F750" s="12" t="str">
        <f t="shared" si="47"/>
        <v/>
      </c>
    </row>
    <row r="751" spans="1:6" x14ac:dyDescent="0.25">
      <c r="A751" s="116"/>
      <c r="B751" s="117"/>
      <c r="C751" s="17"/>
      <c r="D751" s="17"/>
      <c r="E751" s="17"/>
      <c r="F751" s="17"/>
    </row>
  </sheetData>
  <sheetProtection algorithmName="SHA-512" hashValue="US+FX6ZGm5n/tw/CxAzk7ioiso5AqaSsCnDn/r5rrJiODNc/Hj0LwQ4qb8hrnotT1gDVSEMqt/Fu6IdJMPeHCA==" saltValue="X30FcWrpks520yM53Hy7Vg==" spinCount="100000" sheet="1" objects="1" scenarios="1"/>
  <autoFilter ref="J3:L22" xr:uid="{00000000-0009-0000-0000-000009000000}"/>
  <mergeCells count="1">
    <mergeCell ref="C1:F1"/>
  </mergeCells>
  <phoneticPr fontId="9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Template</vt:lpstr>
      <vt:lpstr>Information</vt:lpstr>
      <vt:lpstr>List</vt:lpstr>
      <vt:lpstr>CSC</vt:lpstr>
      <vt:lpstr>Reference list</vt:lpstr>
      <vt:lpstr>List!_ftn1</vt:lpstr>
      <vt:lpstr>List!_ftnref1</vt:lpstr>
    </vt:vector>
  </TitlesOfParts>
  <Company>Department of Family &amp; Community Services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 Diverio</dc:creator>
  <cp:lastModifiedBy>Howard Latoure</cp:lastModifiedBy>
  <cp:lastPrinted>2023-11-29T06:17:10Z</cp:lastPrinted>
  <dcterms:created xsi:type="dcterms:W3CDTF">2023-05-18T05:58:55Z</dcterms:created>
  <dcterms:modified xsi:type="dcterms:W3CDTF">2025-03-20T23:57:02Z</dcterms:modified>
</cp:coreProperties>
</file>